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Oxfordshire\Warneford Library\# Repository\Using ORKA\Articles added\"/>
    </mc:Choice>
  </mc:AlternateContent>
  <xr:revisionPtr revIDLastSave="0" documentId="8_{FA82E859-1AEE-4105-A377-1F655A7D7620}" xr6:coauthVersionLast="44" xr6:coauthVersionMax="44" xr10:uidLastSave="{00000000-0000-0000-0000-000000000000}"/>
  <bookViews>
    <workbookView xWindow="780" yWindow="780" windowWidth="15375" windowHeight="7875" firstSheet="1" activeTab="1" xr2:uid="{00000000-000D-0000-FFFF-FFFF00000000}"/>
  </bookViews>
  <sheets>
    <sheet name="RAW" sheetId="1" state="hidden" r:id="rId1"/>
    <sheet name="SUMMARY" sheetId="9" r:id="rId2"/>
    <sheet name="TABLE S1" sheetId="11" r:id="rId3"/>
    <sheet name="TABLE S2" sheetId="10" r:id="rId4"/>
    <sheet name="TABLE S3" sheetId="15" r:id="rId5"/>
    <sheet name="TABLE S4" sheetId="14" r:id="rId6"/>
    <sheet name="FIGURE S1" sheetId="13" r:id="rId7"/>
    <sheet name="TABLE1_raw" sheetId="4"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6" i="4" l="1"/>
  <c r="P54" i="4"/>
  <c r="S62" i="4"/>
  <c r="P62" i="4"/>
  <c r="M62" i="4"/>
  <c r="J62" i="4"/>
  <c r="G62" i="4"/>
  <c r="D62" i="4"/>
  <c r="S64" i="4"/>
  <c r="S65" i="4"/>
  <c r="S66" i="4"/>
  <c r="S67" i="4"/>
  <c r="S68" i="4"/>
  <c r="P64" i="4"/>
  <c r="P65" i="4"/>
  <c r="P66" i="4"/>
  <c r="P67" i="4"/>
  <c r="P68" i="4"/>
  <c r="M64" i="4"/>
  <c r="M65" i="4"/>
  <c r="M66" i="4"/>
  <c r="M67" i="4"/>
  <c r="M68" i="4"/>
  <c r="J64" i="4"/>
  <c r="J65" i="4"/>
  <c r="J66" i="4"/>
  <c r="J67" i="4"/>
  <c r="J68" i="4"/>
  <c r="G64" i="4"/>
  <c r="G65" i="4"/>
  <c r="G66" i="4"/>
  <c r="G67" i="4"/>
  <c r="G68" i="4"/>
  <c r="D64" i="4"/>
  <c r="D65" i="4"/>
  <c r="D66" i="4"/>
  <c r="D67" i="4"/>
  <c r="D68" i="4"/>
  <c r="S89" i="4"/>
  <c r="P89" i="4"/>
  <c r="M89" i="4"/>
  <c r="J89" i="4"/>
  <c r="G89" i="4"/>
  <c r="D89" i="4"/>
  <c r="S91" i="4"/>
  <c r="S92" i="4"/>
  <c r="S93" i="4"/>
  <c r="S94" i="4"/>
  <c r="S95" i="4"/>
  <c r="P91" i="4"/>
  <c r="P92" i="4"/>
  <c r="P93" i="4"/>
  <c r="P94" i="4"/>
  <c r="P95" i="4"/>
  <c r="M91" i="4"/>
  <c r="M92" i="4"/>
  <c r="M93" i="4"/>
  <c r="M94" i="4"/>
  <c r="M95" i="4"/>
  <c r="J91" i="4"/>
  <c r="J92" i="4"/>
  <c r="J93" i="4"/>
  <c r="J94" i="4"/>
  <c r="J95" i="4"/>
  <c r="G91" i="4"/>
  <c r="G92" i="4"/>
  <c r="G93" i="4"/>
  <c r="G94" i="4"/>
  <c r="G95" i="4"/>
  <c r="D91" i="4"/>
  <c r="D92" i="4"/>
  <c r="D93" i="4"/>
  <c r="D94" i="4"/>
  <c r="D95" i="4"/>
  <c r="P88" i="4"/>
  <c r="P86" i="4"/>
  <c r="P84" i="4"/>
  <c r="P82" i="4"/>
  <c r="M88" i="4"/>
  <c r="M86" i="4"/>
  <c r="M84" i="4"/>
  <c r="M82" i="4"/>
  <c r="J82" i="4"/>
  <c r="J84" i="4"/>
  <c r="J86" i="4"/>
  <c r="J88" i="4"/>
  <c r="D88" i="4"/>
  <c r="G88" i="4"/>
  <c r="G86" i="4"/>
  <c r="D86" i="4"/>
  <c r="D84" i="4"/>
  <c r="G84" i="4"/>
  <c r="G82" i="4"/>
  <c r="D82" i="4"/>
  <c r="D90" i="4"/>
  <c r="G90" i="4"/>
  <c r="J90" i="4"/>
  <c r="M90" i="4"/>
  <c r="P90" i="4"/>
  <c r="S90" i="4"/>
  <c r="S88" i="4"/>
  <c r="S86" i="4"/>
  <c r="S84" i="4"/>
  <c r="S82" i="4"/>
  <c r="S55" i="4"/>
  <c r="S57" i="4"/>
  <c r="P57" i="4"/>
  <c r="P55" i="4"/>
  <c r="M55" i="4"/>
  <c r="M57" i="4"/>
  <c r="M59" i="4"/>
  <c r="M61" i="4"/>
  <c r="S63" i="4"/>
  <c r="P63" i="4"/>
  <c r="M63" i="4"/>
  <c r="J63" i="4"/>
  <c r="J61" i="4"/>
  <c r="J59" i="4"/>
  <c r="J57" i="4"/>
  <c r="J55" i="4"/>
  <c r="G55" i="4"/>
  <c r="G57" i="4"/>
  <c r="G59" i="4"/>
  <c r="G61" i="4"/>
  <c r="G63" i="4"/>
  <c r="D63" i="4"/>
  <c r="D61" i="4"/>
  <c r="D59" i="4"/>
  <c r="D57" i="4"/>
  <c r="D55" i="4"/>
  <c r="D87" i="4"/>
  <c r="D85" i="4"/>
  <c r="D83" i="4"/>
  <c r="D81" i="4"/>
  <c r="G81" i="4"/>
  <c r="G83" i="4"/>
  <c r="G85" i="4"/>
  <c r="G87" i="4"/>
  <c r="J87" i="4"/>
  <c r="J85" i="4"/>
  <c r="J83" i="4"/>
  <c r="J81" i="4"/>
  <c r="M81" i="4"/>
  <c r="M83" i="4"/>
  <c r="M85" i="4"/>
  <c r="M87" i="4"/>
  <c r="P87" i="4"/>
  <c r="P85" i="4"/>
  <c r="P83" i="4"/>
  <c r="P81" i="4"/>
  <c r="S81" i="4"/>
  <c r="S83" i="4"/>
  <c r="S85" i="4"/>
  <c r="S87" i="4"/>
  <c r="S98" i="4"/>
  <c r="S97" i="4"/>
  <c r="S96" i="4"/>
  <c r="P96" i="4"/>
  <c r="P97" i="4"/>
  <c r="P98" i="4"/>
  <c r="M98" i="4"/>
  <c r="M97" i="4"/>
  <c r="M96" i="4"/>
  <c r="J96" i="4"/>
  <c r="J97" i="4"/>
  <c r="J98" i="4"/>
  <c r="G98" i="4"/>
  <c r="G97" i="4"/>
  <c r="G96" i="4"/>
  <c r="D96" i="4"/>
  <c r="D97" i="4"/>
  <c r="D98" i="4"/>
  <c r="J54" i="4"/>
  <c r="J56" i="4"/>
  <c r="J58" i="4"/>
  <c r="J60" i="4"/>
  <c r="M60" i="4"/>
  <c r="M58" i="4"/>
  <c r="M56" i="4"/>
  <c r="M54" i="4"/>
  <c r="S54" i="4"/>
  <c r="S56" i="4"/>
  <c r="S71" i="4"/>
  <c r="S70" i="4"/>
  <c r="S69" i="4"/>
  <c r="P69" i="4"/>
  <c r="P70" i="4"/>
  <c r="P71" i="4"/>
  <c r="M71" i="4"/>
  <c r="M70" i="4"/>
  <c r="M69" i="4"/>
  <c r="J69" i="4"/>
  <c r="J70" i="4"/>
  <c r="J71" i="4"/>
  <c r="G71" i="4"/>
  <c r="G70" i="4"/>
  <c r="G69" i="4"/>
  <c r="G60" i="4"/>
  <c r="G58" i="4"/>
  <c r="G56" i="4"/>
  <c r="G54" i="4"/>
  <c r="D71" i="4"/>
  <c r="D70" i="4"/>
  <c r="D69" i="4"/>
  <c r="D60" i="4"/>
  <c r="D58" i="4"/>
  <c r="D56" i="4"/>
  <c r="D54" i="4"/>
  <c r="S46" i="4"/>
  <c r="S45" i="4"/>
  <c r="S44" i="4"/>
  <c r="S42" i="4"/>
  <c r="S41" i="4"/>
  <c r="S40" i="4"/>
  <c r="S39" i="4"/>
  <c r="S38" i="4"/>
  <c r="S37" i="4"/>
  <c r="S35" i="4"/>
  <c r="S34" i="4"/>
  <c r="S33" i="4"/>
  <c r="S32" i="4"/>
  <c r="S31" i="4"/>
  <c r="S30" i="4"/>
  <c r="S29" i="4"/>
  <c r="S28" i="4"/>
  <c r="P46" i="4"/>
  <c r="P45" i="4"/>
  <c r="P44" i="4"/>
  <c r="P42" i="4"/>
  <c r="P41" i="4"/>
  <c r="P40" i="4"/>
  <c r="P39" i="4"/>
  <c r="P38" i="4"/>
  <c r="P37" i="4"/>
  <c r="P35" i="4"/>
  <c r="P34" i="4"/>
  <c r="P33" i="4"/>
  <c r="P32" i="4"/>
  <c r="P31" i="4"/>
  <c r="P30" i="4"/>
  <c r="P29" i="4"/>
  <c r="P28" i="4"/>
  <c r="M46" i="4"/>
  <c r="M45" i="4"/>
  <c r="M44" i="4"/>
  <c r="M42" i="4"/>
  <c r="M41" i="4"/>
  <c r="M40" i="4"/>
  <c r="M39" i="4"/>
  <c r="M38" i="4"/>
  <c r="M37" i="4"/>
  <c r="M35" i="4"/>
  <c r="M34" i="4"/>
  <c r="M33" i="4"/>
  <c r="M32" i="4"/>
  <c r="M31" i="4"/>
  <c r="M30" i="4"/>
  <c r="M29" i="4"/>
  <c r="M28" i="4"/>
  <c r="J46" i="4"/>
  <c r="J45" i="4"/>
  <c r="J44" i="4"/>
  <c r="J42" i="4"/>
  <c r="J41" i="4"/>
  <c r="J40" i="4"/>
  <c r="J39" i="4"/>
  <c r="J38" i="4"/>
  <c r="J37" i="4"/>
  <c r="J31" i="4"/>
  <c r="J30" i="4"/>
  <c r="J29" i="4"/>
  <c r="J28" i="4"/>
  <c r="S24" i="4"/>
  <c r="S23" i="4"/>
  <c r="S22" i="4"/>
  <c r="S20" i="4"/>
  <c r="S19" i="4"/>
  <c r="S18" i="4"/>
  <c r="S17" i="4"/>
  <c r="S16" i="4"/>
  <c r="S15" i="4"/>
  <c r="S13" i="4"/>
  <c r="S12" i="4"/>
  <c r="S11" i="4"/>
  <c r="S10" i="4"/>
  <c r="S9" i="4"/>
  <c r="S8" i="4"/>
  <c r="S7" i="4"/>
  <c r="S6" i="4"/>
  <c r="P24" i="4"/>
  <c r="P23" i="4"/>
  <c r="P22" i="4"/>
  <c r="P20" i="4"/>
  <c r="P19" i="4"/>
  <c r="P18" i="4"/>
  <c r="P17" i="4"/>
  <c r="P16" i="4"/>
  <c r="P15" i="4"/>
  <c r="P13" i="4"/>
  <c r="P12" i="4"/>
  <c r="P11" i="4"/>
  <c r="P10" i="4"/>
  <c r="P9" i="4"/>
  <c r="P8" i="4"/>
  <c r="P7" i="4"/>
  <c r="P6" i="4"/>
  <c r="M24" i="4"/>
  <c r="M23" i="4"/>
  <c r="M22" i="4"/>
  <c r="M20" i="4"/>
  <c r="M19" i="4"/>
  <c r="M18" i="4"/>
  <c r="M17" i="4"/>
  <c r="M16" i="4"/>
  <c r="M15" i="4"/>
  <c r="M13" i="4"/>
  <c r="M12" i="4"/>
  <c r="M11" i="4"/>
  <c r="M10" i="4"/>
  <c r="M9" i="4"/>
  <c r="M8" i="4"/>
  <c r="M7" i="4"/>
  <c r="M6" i="4"/>
  <c r="J24" i="4"/>
  <c r="J23" i="4"/>
  <c r="J22" i="4"/>
  <c r="J20" i="4"/>
  <c r="J19" i="4"/>
  <c r="J18" i="4"/>
  <c r="J17" i="4"/>
  <c r="J16" i="4"/>
  <c r="J15" i="4"/>
  <c r="J9" i="4"/>
  <c r="J8" i="4"/>
  <c r="J7" i="4"/>
  <c r="J6" i="4"/>
  <c r="G46" i="4"/>
  <c r="G45" i="4"/>
  <c r="G44" i="4"/>
  <c r="G42" i="4"/>
  <c r="G41" i="4"/>
  <c r="G40" i="4"/>
  <c r="G39" i="4"/>
  <c r="G38" i="4"/>
  <c r="G37" i="4"/>
  <c r="G35" i="4"/>
  <c r="G34" i="4"/>
  <c r="G33" i="4"/>
  <c r="G32" i="4"/>
  <c r="G31" i="4"/>
  <c r="G30" i="4"/>
  <c r="G29" i="4"/>
  <c r="G28" i="4"/>
  <c r="D46" i="4"/>
  <c r="D45" i="4"/>
  <c r="D44" i="4"/>
  <c r="D42" i="4"/>
  <c r="D41" i="4"/>
  <c r="D40" i="4"/>
  <c r="D39" i="4"/>
  <c r="D38" i="4"/>
  <c r="D37" i="4"/>
  <c r="D35" i="4"/>
  <c r="D34" i="4"/>
  <c r="D33" i="4"/>
  <c r="D32" i="4"/>
  <c r="D31" i="4"/>
  <c r="D30" i="4"/>
  <c r="D29" i="4"/>
  <c r="D28" i="4"/>
  <c r="G24" i="4"/>
  <c r="G23" i="4"/>
  <c r="G22" i="4"/>
  <c r="G20" i="4"/>
  <c r="G19" i="4"/>
  <c r="G18" i="4"/>
  <c r="G17" i="4"/>
  <c r="G16" i="4"/>
  <c r="G15" i="4"/>
  <c r="G13" i="4"/>
  <c r="G12" i="4"/>
  <c r="G11" i="4"/>
  <c r="G10" i="4"/>
  <c r="G9" i="4"/>
  <c r="G8" i="4"/>
  <c r="G7" i="4"/>
  <c r="G6" i="4"/>
  <c r="D16" i="4"/>
  <c r="D17" i="4"/>
  <c r="D18" i="4"/>
  <c r="D19" i="4"/>
  <c r="D20" i="4"/>
  <c r="D15" i="4"/>
  <c r="D13" i="4"/>
  <c r="D11" i="4"/>
  <c r="D9" i="4"/>
  <c r="D7" i="4"/>
  <c r="D24" i="4"/>
  <c r="D23" i="4"/>
  <c r="D22" i="4"/>
  <c r="D12" i="4"/>
  <c r="D10" i="4"/>
  <c r="D8" i="4"/>
  <c r="D6" i="4"/>
  <c r="T4" i="1" l="1"/>
</calcChain>
</file>

<file path=xl/sharedStrings.xml><?xml version="1.0" encoding="utf-8"?>
<sst xmlns="http://schemas.openxmlformats.org/spreadsheetml/2006/main" count="2865" uniqueCount="1060">
  <si>
    <t>IPCI</t>
  </si>
  <si>
    <t>HSD</t>
  </si>
  <si>
    <t>AUH</t>
  </si>
  <si>
    <t>UPF</t>
  </si>
  <si>
    <t>SIDIAP</t>
  </si>
  <si>
    <t>THIN</t>
  </si>
  <si>
    <t>Meta</t>
  </si>
  <si>
    <t>RA</t>
  </si>
  <si>
    <t>(0.79-0.979)*</t>
  </si>
  <si>
    <t>(1.257-5.137)*</t>
  </si>
  <si>
    <t>(1.643-2.282)*</t>
  </si>
  <si>
    <t>(1.16-2.34)*</t>
  </si>
  <si>
    <t>(0.832-0.957)*</t>
  </si>
  <si>
    <t>(0.926-1.09)</t>
  </si>
  <si>
    <t>(0.921-1.785)</t>
  </si>
  <si>
    <t>PSO</t>
  </si>
  <si>
    <t>(0.768-0.976)*</t>
  </si>
  <si>
    <t>(0.582-1.328)</t>
  </si>
  <si>
    <t>(2.137-3.459)*</t>
  </si>
  <si>
    <t>(0.786-1.603)</t>
  </si>
  <si>
    <t>(0.832-0.947)*</t>
  </si>
  <si>
    <t>(0.964-1.095)</t>
  </si>
  <si>
    <t>(0.794-1.612)</t>
  </si>
  <si>
    <t>MTX</t>
  </si>
  <si>
    <t>(0.833-1.228)</t>
  </si>
  <si>
    <t>(0.491-4.153)</t>
  </si>
  <si>
    <t>(1.057-1.486)*</t>
  </si>
  <si>
    <t>-</t>
  </si>
  <si>
    <t>(0.212-2.083)</t>
  </si>
  <si>
    <t>SUL</t>
  </si>
  <si>
    <t>(0.519-0.927)*</t>
  </si>
  <si>
    <t>(0.093-2.182)</t>
  </si>
  <si>
    <t>(0.546-0.909)*</t>
  </si>
  <si>
    <t>(0.646-0.885)*</t>
  </si>
  <si>
    <t>Total</t>
  </si>
  <si>
    <t>n</t>
  </si>
  <si>
    <t>unadjusted models</t>
  </si>
  <si>
    <t>Database</t>
  </si>
  <si>
    <t>Table</t>
  </si>
  <si>
    <t>Summary</t>
  </si>
  <si>
    <t>Results</t>
  </si>
  <si>
    <t>UC12</t>
  </si>
  <si>
    <t>adjusted</t>
  </si>
  <si>
    <t>models</t>
  </si>
  <si>
    <t>(Age,</t>
  </si>
  <si>
    <t>BMI,</t>
  </si>
  <si>
    <t>Stroke,</t>
  </si>
  <si>
    <t>AMI)</t>
  </si>
  <si>
    <t>case-control</t>
  </si>
  <si>
    <t>analysis</t>
  </si>
  <si>
    <t>(0.807-1.001)</t>
  </si>
  <si>
    <t>(1.149-4.844)*</t>
  </si>
  <si>
    <t>(1.209-1.745)*</t>
  </si>
  <si>
    <t>(1.036-2.169)*</t>
  </si>
  <si>
    <t>(0.823-0.946)*</t>
  </si>
  <si>
    <t>(0.888-1.051)</t>
  </si>
  <si>
    <t>(0.899-1.454)</t>
  </si>
  <si>
    <t>(0.771-0.983)*</t>
  </si>
  <si>
    <t>(0.59-1.365)</t>
  </si>
  <si>
    <t>(2.075-3.475)*</t>
  </si>
  <si>
    <t>(0.752-1.546)</t>
  </si>
  <si>
    <t>(0.846-0.962)*</t>
  </si>
  <si>
    <t>(0.98-1.118)</t>
  </si>
  <si>
    <t>(0.803-1.596)</t>
  </si>
  <si>
    <t>(0.836-1.236)</t>
  </si>
  <si>
    <t>(0.466-4.002)</t>
  </si>
  <si>
    <t>(0.845-1.241)</t>
  </si>
  <si>
    <t>(0.21-2.39)</t>
  </si>
  <si>
    <t>(0.519-0.929)*</t>
  </si>
  <si>
    <t>(0.091-2.155)</t>
  </si>
  <si>
    <t>(0.439-0.75)*</t>
  </si>
  <si>
    <t>(0.637-0.881)*</t>
  </si>
  <si>
    <t>Table 2 adjusted</t>
  </si>
  <si>
    <t>of</t>
  </si>
  <si>
    <t>drug</t>
  </si>
  <si>
    <t>effects</t>
  </si>
  <si>
    <t>in</t>
  </si>
  <si>
    <t>disease</t>
  </si>
  <si>
    <t>populations</t>
  </si>
  <si>
    <t>unadjusted</t>
  </si>
  <si>
    <t>and</t>
  </si>
  <si>
    <t>(0.708-1.708)</t>
  </si>
  <si>
    <t>(0.133-2.152)</t>
  </si>
  <si>
    <t>(0.646-1.598)</t>
  </si>
  <si>
    <t>(0.144-2.392)</t>
  </si>
  <si>
    <t>(0.652-1.604)</t>
  </si>
  <si>
    <t>(0.144-2.387)</t>
  </si>
  <si>
    <t>adjustedNS</t>
  </si>
  <si>
    <t>(0.56-1.029)</t>
  </si>
  <si>
    <t>(0.524-0.979)</t>
  </si>
  <si>
    <t>(0.523-0.975)</t>
  </si>
  <si>
    <t>(0.568-1.356)</t>
  </si>
  <si>
    <t>(0.573-1.381)</t>
  </si>
  <si>
    <t>(0.568-1.365)</t>
  </si>
  <si>
    <t>complete case analysis</t>
  </si>
  <si>
    <t>(0.743-1.048)</t>
  </si>
  <si>
    <t>(0.812-75.546)</t>
  </si>
  <si>
    <t>(3.246-6.175)*</t>
  </si>
  <si>
    <t>(0.122-1.496)</t>
  </si>
  <si>
    <t>(0.83-0.953)*</t>
  </si>
  <si>
    <t>(0.953-1.168)</t>
  </si>
  <si>
    <t>(0.655-2.708)</t>
  </si>
  <si>
    <t>(0.764-1.089)</t>
  </si>
  <si>
    <t>(0.449-1.996)</t>
  </si>
  <si>
    <t>(2.51-6.567)*</t>
  </si>
  <si>
    <t>(0.449-3)</t>
  </si>
  <si>
    <t>(0.82-0.917)*</t>
  </si>
  <si>
    <t>(0.938-1.092)</t>
  </si>
  <si>
    <t>(0.753-1.972)</t>
  </si>
  <si>
    <t xml:space="preserve">adjusted </t>
  </si>
  <si>
    <t>(0.761-1.078)</t>
  </si>
  <si>
    <t>(0.74-76.304)</t>
  </si>
  <si>
    <t>(2.066-4.035)*</t>
  </si>
  <si>
    <t>(0.105-1.504)</t>
  </si>
  <si>
    <t>(0.811-0.931)*</t>
  </si>
  <si>
    <t>(0.903-1.116)</t>
  </si>
  <si>
    <t>(0.693-2.009)</t>
  </si>
  <si>
    <t>(0.762-1.09)</t>
  </si>
  <si>
    <t>(0.506-2.27)</t>
  </si>
  <si>
    <t>(2.46-6.506)*</t>
  </si>
  <si>
    <t>(0.381-2.847)</t>
  </si>
  <si>
    <t>(0.837-0.934)*</t>
  </si>
  <si>
    <t>(0.948-1.111)</t>
  </si>
  <si>
    <t>(0.766-1.97)</t>
  </si>
  <si>
    <t>(0.757-1.069)</t>
  </si>
  <si>
    <t>(0.737-76.42)</t>
  </si>
  <si>
    <t>(3.279-6.284)*</t>
  </si>
  <si>
    <t>(0.153-1.912)</t>
  </si>
  <si>
    <t>(0.808-0.929)*</t>
  </si>
  <si>
    <t>(0.906-1.117)</t>
  </si>
  <si>
    <t>(0.678-2.684)</t>
  </si>
  <si>
    <t>(0.778-1.111)</t>
  </si>
  <si>
    <t>(0.478-2.147)</t>
  </si>
  <si>
    <t>(2.287-6.003)*</t>
  </si>
  <si>
    <t>(0.469-3.237)</t>
  </si>
  <si>
    <t>(0.945-1.106)</t>
  </si>
  <si>
    <t>(0.785-1.912)</t>
  </si>
  <si>
    <t>adjusted NS</t>
  </si>
  <si>
    <t>(0.805-0.998)*</t>
  </si>
  <si>
    <t>(1.154-4.746)*</t>
  </si>
  <si>
    <t>(1.607-2.293)*</t>
  </si>
  <si>
    <t>(1.143-2.342)*</t>
  </si>
  <si>
    <t>(0.819-0.943)*</t>
  </si>
  <si>
    <t>(0.894-1.057)</t>
  </si>
  <si>
    <t>(0.911-1.733)</t>
  </si>
  <si>
    <t>(0.777-0.989)*</t>
  </si>
  <si>
    <t>(0.588-1.344)</t>
  </si>
  <si>
    <t>(2.009-3.366)*</t>
  </si>
  <si>
    <t>(0.739-1.516)</t>
  </si>
  <si>
    <t>(0.842-0.957)*</t>
  </si>
  <si>
    <t>(0.978-1.114)</t>
  </si>
  <si>
    <t>(0.803-1.565)</t>
  </si>
  <si>
    <t>(0.834-1.232)</t>
  </si>
  <si>
    <t>(0.448-3.782)</t>
  </si>
  <si>
    <t>(1.031-1.509)*</t>
  </si>
  <si>
    <t>(0.228-2.485)</t>
  </si>
  <si>
    <t>(0.521-0.932)*</t>
  </si>
  <si>
    <t>(0.091-2.147)</t>
  </si>
  <si>
    <t>(0.5-0.853)*</t>
  </si>
  <si>
    <t>(0.636-0.878)*</t>
  </si>
  <si>
    <t xml:space="preserve">total number used in study </t>
  </si>
  <si>
    <t>Class</t>
  </si>
  <si>
    <t>Gender</t>
  </si>
  <si>
    <t>AMI</t>
  </si>
  <si>
    <t>STROKE</t>
  </si>
  <si>
    <t>Table 6: Summary Demographics case-control analysis Databases</t>
  </si>
  <si>
    <t>IPCI, AUH &amp; UPF</t>
  </si>
  <si>
    <t>IPCI Case</t>
  </si>
  <si>
    <t>IPCI Control</t>
  </si>
  <si>
    <t>AUH Case</t>
  </si>
  <si>
    <t>AUH Control</t>
  </si>
  <si>
    <t>UPF Case</t>
  </si>
  <si>
    <t>UPF Control</t>
  </si>
  <si>
    <t>Diagnosed with RA</t>
  </si>
  <si>
    <t>Time since RA</t>
  </si>
  <si>
    <t>(± 2733)</t>
  </si>
  <si>
    <t>(± 2326)</t>
  </si>
  <si>
    <t>(± 1737)</t>
  </si>
  <si>
    <t>(± 1166)</t>
  </si>
  <si>
    <t>(± 1734)</t>
  </si>
  <si>
    <t>(± 2174)</t>
  </si>
  <si>
    <t>Diagnosed with PSO</t>
  </si>
  <si>
    <t>Time since PSO</t>
  </si>
  <si>
    <t>(± 2790)</t>
  </si>
  <si>
    <t>(± 2514)</t>
  </si>
  <si>
    <t>(± 1452)</t>
  </si>
  <si>
    <t>(± 1555)</t>
  </si>
  <si>
    <t>(± 2151)</t>
  </si>
  <si>
    <t>(± 2789)</t>
  </si>
  <si>
    <t>Prescribed with SUL</t>
  </si>
  <si>
    <t>Days of SUL use</t>
  </si>
  <si>
    <t>(± 1195.7)</t>
  </si>
  <si>
    <t>(± 1178.8)</t>
  </si>
  <si>
    <t>(± 1179.9)</t>
  </si>
  <si>
    <t>(± 319.8)</t>
  </si>
  <si>
    <t>Prescribed with MTX</t>
  </si>
  <si>
    <t>Days of MTX use</t>
  </si>
  <si>
    <t>(± 1270)</t>
  </si>
  <si>
    <t>(± 157)</t>
  </si>
  <si>
    <t>(± 881)</t>
  </si>
  <si>
    <t>(± 212)</t>
  </si>
  <si>
    <t>63.6 %F</t>
  </si>
  <si>
    <t>63.4 %F</t>
  </si>
  <si>
    <t>59.3 %F</t>
  </si>
  <si>
    <t>60 %F</t>
  </si>
  <si>
    <t>58.5 %F</t>
  </si>
  <si>
    <t>Age at index date</t>
  </si>
  <si>
    <t>(± 7.68)</t>
  </si>
  <si>
    <t>(± 7.85)</t>
  </si>
  <si>
    <t>(± 8.58)</t>
  </si>
  <si>
    <t>(± 8.53)</t>
  </si>
  <si>
    <t>(± 8.08)</t>
  </si>
  <si>
    <t>(± 8.02)</t>
  </si>
  <si>
    <t>number of GP visits BEFORE</t>
  </si>
  <si>
    <t>(± 93.4)</t>
  </si>
  <si>
    <t>(± 85.4)</t>
  </si>
  <si>
    <t>Total Time in Database</t>
  </si>
  <si>
    <t>(± 2.11)</t>
  </si>
  <si>
    <t>(± 2.19)</t>
  </si>
  <si>
    <t>(± 3.08)</t>
  </si>
  <si>
    <t>(± 2.35)</t>
  </si>
  <si>
    <t>(± 6.1)</t>
  </si>
  <si>
    <t>(± 5.97)</t>
  </si>
  <si>
    <t>Time in Database before Index date</t>
  </si>
  <si>
    <t>(± 1.84)</t>
  </si>
  <si>
    <t>(± 1.51)</t>
  </si>
  <si>
    <t>(± 3.19)</t>
  </si>
  <si>
    <t>(± 3.18)</t>
  </si>
  <si>
    <t>(± 5.85)</t>
  </si>
  <si>
    <t>(± 5.59)</t>
  </si>
  <si>
    <t>Time in Database After Index date</t>
  </si>
  <si>
    <t>(± 1.32)</t>
  </si>
  <si>
    <t>(± 1.93)</t>
  </si>
  <si>
    <t>(± 2.3)</t>
  </si>
  <si>
    <t>(± 2.86)</t>
  </si>
  <si>
    <t>(± 2.2)</t>
  </si>
  <si>
    <t>(± 3.43)</t>
  </si>
  <si>
    <t>Highest BMI before index date</t>
  </si>
  <si>
    <t>(± 4.54)</t>
  </si>
  <si>
    <t>(± 4.72)</t>
  </si>
  <si>
    <t>(± 4.58)</t>
  </si>
  <si>
    <t>(± 5.36)</t>
  </si>
  <si>
    <t>(± 4.67)</t>
  </si>
  <si>
    <t>(± 4.84)</t>
  </si>
  <si>
    <t>Diagnosed with HYPERTENS</t>
  </si>
  <si>
    <t>Diagnosed with AMI</t>
  </si>
  <si>
    <t>Diagnosed with STROKE</t>
  </si>
  <si>
    <t>HSD Case</t>
  </si>
  <si>
    <t>HSD Control</t>
  </si>
  <si>
    <t>SIDIAP Case</t>
  </si>
  <si>
    <t>SIDIAP Control</t>
  </si>
  <si>
    <t>THIN Case</t>
  </si>
  <si>
    <t>THIN Control</t>
  </si>
  <si>
    <t>(± 3107)</t>
  </si>
  <si>
    <t>(± 1818)</t>
  </si>
  <si>
    <t>(± 1025)</t>
  </si>
  <si>
    <t>(± 992)</t>
  </si>
  <si>
    <t>(± 4537)</t>
  </si>
  <si>
    <t>(± 4586)</t>
  </si>
  <si>
    <t>(± 1766)</t>
  </si>
  <si>
    <t>(± 2338)</t>
  </si>
  <si>
    <t>(± 1054)</t>
  </si>
  <si>
    <t>(± 1024)</t>
  </si>
  <si>
    <t>(± 5603)</t>
  </si>
  <si>
    <t>(± 5702)</t>
  </si>
  <si>
    <t>(± 2574.6)</t>
  </si>
  <si>
    <t>(± 264.6)</t>
  </si>
  <si>
    <t>(± 549.8)</t>
  </si>
  <si>
    <t>(± 544.1)</t>
  </si>
  <si>
    <t>(± 1395.6)</t>
  </si>
  <si>
    <t>(± 1371.7)</t>
  </si>
  <si>
    <t>(± 91)</t>
  </si>
  <si>
    <t>(± 0)</t>
  </si>
  <si>
    <t>(± 51)</t>
  </si>
  <si>
    <t>(± 297)</t>
  </si>
  <si>
    <t>53.3 %F</t>
  </si>
  <si>
    <t>52.8 %F</t>
  </si>
  <si>
    <t>66.5 %F</t>
  </si>
  <si>
    <t>68 %F</t>
  </si>
  <si>
    <t>67.8 %F</t>
  </si>
  <si>
    <t>69.4 %F</t>
  </si>
  <si>
    <t>(± 10.2)</t>
  </si>
  <si>
    <t>(± 9.43)</t>
  </si>
  <si>
    <t>(± 7.54)</t>
  </si>
  <si>
    <t>(± 7.27)</t>
  </si>
  <si>
    <t>(± 8.23)</t>
  </si>
  <si>
    <t>(± 8.57)</t>
  </si>
  <si>
    <t>(± 48.4)</t>
  </si>
  <si>
    <t>(± 20.9)</t>
  </si>
  <si>
    <t>(± 33.9)</t>
  </si>
  <si>
    <t>(± 26.2)</t>
  </si>
  <si>
    <t>(± 60.7)</t>
  </si>
  <si>
    <t>(± 44)</t>
  </si>
  <si>
    <t>(± 3.01)</t>
  </si>
  <si>
    <t>(± 3.03)</t>
  </si>
  <si>
    <t>(± 2.51)</t>
  </si>
  <si>
    <t>(± 17.65)</t>
  </si>
  <si>
    <t>(± 17.09)</t>
  </si>
  <si>
    <t>(± 3.68)</t>
  </si>
  <si>
    <t>(± 3.14)</t>
  </si>
  <si>
    <t>(± 2.72)</t>
  </si>
  <si>
    <t>(± 2.71)</t>
  </si>
  <si>
    <t>(± 17.27)</t>
  </si>
  <si>
    <t>(± 16.2)</t>
  </si>
  <si>
    <t>(± 3.71)</t>
  </si>
  <si>
    <t>(± 3.7)</t>
  </si>
  <si>
    <t>(± 2.4)</t>
  </si>
  <si>
    <t>(± 2.68)</t>
  </si>
  <si>
    <t>(± 4.5)</t>
  </si>
  <si>
    <t>(± 5.21)</t>
  </si>
  <si>
    <t>(± 4.74)</t>
  </si>
  <si>
    <t>(± 4.79)</t>
  </si>
  <si>
    <t>(± 5.02)</t>
  </si>
  <si>
    <t>(± 4.92)</t>
  </si>
  <si>
    <t>BMI missingness</t>
  </si>
  <si>
    <t>Supporting infromation tables</t>
  </si>
  <si>
    <t>Table S1</t>
  </si>
  <si>
    <t>Clinical diagnosis codes used for disease variables</t>
  </si>
  <si>
    <t>EventType</t>
  </si>
  <si>
    <t>Code</t>
  </si>
  <si>
    <t>Coding</t>
  </si>
  <si>
    <t>G30..00</t>
  </si>
  <si>
    <t>READ</t>
  </si>
  <si>
    <t>G30..11</t>
  </si>
  <si>
    <t>G30..12</t>
  </si>
  <si>
    <t>G30..13</t>
  </si>
  <si>
    <t>G30..14</t>
  </si>
  <si>
    <t>G30..15</t>
  </si>
  <si>
    <t>G30..16</t>
  </si>
  <si>
    <t>G300.00</t>
  </si>
  <si>
    <t>G301.00</t>
  </si>
  <si>
    <t>G301000</t>
  </si>
  <si>
    <t>G301100</t>
  </si>
  <si>
    <t>G301Z00</t>
  </si>
  <si>
    <t>G302.00</t>
  </si>
  <si>
    <t>G303.00</t>
  </si>
  <si>
    <t>G304.00</t>
  </si>
  <si>
    <t>G305.00</t>
  </si>
  <si>
    <t>G306.00</t>
  </si>
  <si>
    <t>G307.00</t>
  </si>
  <si>
    <t>G307000</t>
  </si>
  <si>
    <t>G307100</t>
  </si>
  <si>
    <t>G308.00</t>
  </si>
  <si>
    <t>G309.00</t>
  </si>
  <si>
    <t>G30B.00</t>
  </si>
  <si>
    <t>G30X.00</t>
  </si>
  <si>
    <t>G30X000</t>
  </si>
  <si>
    <t>G30Y.00</t>
  </si>
  <si>
    <t>G30Y000</t>
  </si>
  <si>
    <t>G30Y100</t>
  </si>
  <si>
    <t>G30Y200</t>
  </si>
  <si>
    <t>G30YZ00</t>
  </si>
  <si>
    <t>G30Z.00</t>
  </si>
  <si>
    <t>G31..00</t>
  </si>
  <si>
    <t>G310.00</t>
  </si>
  <si>
    <t>G310.11</t>
  </si>
  <si>
    <t>G311500</t>
  </si>
  <si>
    <t>G312.00</t>
  </si>
  <si>
    <t>G31Y.00</t>
  </si>
  <si>
    <t>G31Y000</t>
  </si>
  <si>
    <t>G31Y100</t>
  </si>
  <si>
    <t>G31Y200</t>
  </si>
  <si>
    <t>G31Y300</t>
  </si>
  <si>
    <t>G31YZ00</t>
  </si>
  <si>
    <t>G35..00</t>
  </si>
  <si>
    <t>G350.00</t>
  </si>
  <si>
    <t>G351.00</t>
  </si>
  <si>
    <t>G36..00</t>
  </si>
  <si>
    <t>G360.00</t>
  </si>
  <si>
    <t>G361.00</t>
  </si>
  <si>
    <t>G362.00</t>
  </si>
  <si>
    <t>G365.00</t>
  </si>
  <si>
    <t>G366.00</t>
  </si>
  <si>
    <t>G38..00</t>
  </si>
  <si>
    <t>G381.00</t>
  </si>
  <si>
    <t>G384.00</t>
  </si>
  <si>
    <t>G38Z.00</t>
  </si>
  <si>
    <t>G353.00</t>
  </si>
  <si>
    <t>G35X.00</t>
  </si>
  <si>
    <t>G380.00</t>
  </si>
  <si>
    <t>G382.00</t>
  </si>
  <si>
    <t>G383.00</t>
  </si>
  <si>
    <t>GYU3400</t>
  </si>
  <si>
    <t>GYU3500</t>
  </si>
  <si>
    <t>GYU3600</t>
  </si>
  <si>
    <t>DEM</t>
  </si>
  <si>
    <t>66H..00</t>
  </si>
  <si>
    <t>6AB..00</t>
  </si>
  <si>
    <t>8BM0200</t>
  </si>
  <si>
    <t>8CET.00</t>
  </si>
  <si>
    <t>8CME000</t>
  </si>
  <si>
    <t>8CMG200</t>
  </si>
  <si>
    <t>8CMZ.00</t>
  </si>
  <si>
    <t>8CMZ000</t>
  </si>
  <si>
    <t>8CMZ100</t>
  </si>
  <si>
    <t>8CMZ200</t>
  </si>
  <si>
    <t>8CMZ300</t>
  </si>
  <si>
    <t>8CSA.00</t>
  </si>
  <si>
    <t>8HLA.00</t>
  </si>
  <si>
    <t>8IAE000</t>
  </si>
  <si>
    <t>8IAE200</t>
  </si>
  <si>
    <t>8T05.00</t>
  </si>
  <si>
    <t>8T05000</t>
  </si>
  <si>
    <t>9HD..00</t>
  </si>
  <si>
    <t>9HD0.00</t>
  </si>
  <si>
    <t>9HD1.00</t>
  </si>
  <si>
    <t>9OU..00</t>
  </si>
  <si>
    <t>9OU1.00</t>
  </si>
  <si>
    <t>9OU2.00</t>
  </si>
  <si>
    <t>9OU3.00</t>
  </si>
  <si>
    <t>9OU4.00</t>
  </si>
  <si>
    <t>9OU5.00</t>
  </si>
  <si>
    <t>E00..11</t>
  </si>
  <si>
    <t>E00..12</t>
  </si>
  <si>
    <t>E000.00</t>
  </si>
  <si>
    <t>E001.00</t>
  </si>
  <si>
    <t>E001000</t>
  </si>
  <si>
    <t>E001100</t>
  </si>
  <si>
    <t>E001200</t>
  </si>
  <si>
    <t>E001300</t>
  </si>
  <si>
    <t>E001Z00</t>
  </si>
  <si>
    <t>E002.00</t>
  </si>
  <si>
    <t>E002000</t>
  </si>
  <si>
    <t>E002100</t>
  </si>
  <si>
    <t>E002Z00</t>
  </si>
  <si>
    <t>E003.00</t>
  </si>
  <si>
    <t>E004.00</t>
  </si>
  <si>
    <t>E004.11</t>
  </si>
  <si>
    <t>E004000</t>
  </si>
  <si>
    <t>E004100</t>
  </si>
  <si>
    <t>E004200</t>
  </si>
  <si>
    <t>E004300</t>
  </si>
  <si>
    <t>E004Z00</t>
  </si>
  <si>
    <t>EU00.00</t>
  </si>
  <si>
    <t>EU00000</t>
  </si>
  <si>
    <t>EU00011</t>
  </si>
  <si>
    <t>EU00012</t>
  </si>
  <si>
    <t>EU00013</t>
  </si>
  <si>
    <t>EU00100</t>
  </si>
  <si>
    <t>EU00111</t>
  </si>
  <si>
    <t>EU00112</t>
  </si>
  <si>
    <t>EU00113</t>
  </si>
  <si>
    <t>EU00200</t>
  </si>
  <si>
    <t>EU00Z00</t>
  </si>
  <si>
    <t>EU00Z11</t>
  </si>
  <si>
    <t>EU01.00</t>
  </si>
  <si>
    <t>EU01.11</t>
  </si>
  <si>
    <t>EU01000</t>
  </si>
  <si>
    <t>EU01100</t>
  </si>
  <si>
    <t>EU01111</t>
  </si>
  <si>
    <t>EU01200</t>
  </si>
  <si>
    <t>EU01300</t>
  </si>
  <si>
    <t>EU01Y00</t>
  </si>
  <si>
    <t>EU01Z00</t>
  </si>
  <si>
    <t>EU02.00</t>
  </si>
  <si>
    <t>EU02000</t>
  </si>
  <si>
    <t>EU02100</t>
  </si>
  <si>
    <t>EU02200</t>
  </si>
  <si>
    <t>EU02300</t>
  </si>
  <si>
    <t>EU02400</t>
  </si>
  <si>
    <t>EU02500</t>
  </si>
  <si>
    <t>EU02Y00</t>
  </si>
  <si>
    <t>EU02Z00</t>
  </si>
  <si>
    <t>EU02Z11</t>
  </si>
  <si>
    <t>EU02Z13</t>
  </si>
  <si>
    <t>EU02Z14</t>
  </si>
  <si>
    <t>8BPA.00</t>
  </si>
  <si>
    <t>38DZ.00</t>
  </si>
  <si>
    <t>38DZ000</t>
  </si>
  <si>
    <t>66H..13</t>
  </si>
  <si>
    <t>66HB000</t>
  </si>
  <si>
    <t>7P20300</t>
  </si>
  <si>
    <t>9HR..00</t>
  </si>
  <si>
    <t>9HR0.00</t>
  </si>
  <si>
    <t>9HR1.00</t>
  </si>
  <si>
    <t>9MM..00</t>
  </si>
  <si>
    <t>9MM0.00</t>
  </si>
  <si>
    <t>9MM1.00</t>
  </si>
  <si>
    <t>9MM2.00</t>
  </si>
  <si>
    <t>9MM3.00</t>
  </si>
  <si>
    <t>9MM4.00</t>
  </si>
  <si>
    <t>F371200</t>
  </si>
  <si>
    <t>F396400</t>
  </si>
  <si>
    <t>N04..00</t>
  </si>
  <si>
    <t>N040.00</t>
  </si>
  <si>
    <t>N040000</t>
  </si>
  <si>
    <t>N040100</t>
  </si>
  <si>
    <t>N040200</t>
  </si>
  <si>
    <t>N040300</t>
  </si>
  <si>
    <t>N040400</t>
  </si>
  <si>
    <t>N040500</t>
  </si>
  <si>
    <t>N040600</t>
  </si>
  <si>
    <t>N040700</t>
  </si>
  <si>
    <t>N040800</t>
  </si>
  <si>
    <t>N040900</t>
  </si>
  <si>
    <t>N040A00</t>
  </si>
  <si>
    <t>N040B00</t>
  </si>
  <si>
    <t>N040C00</t>
  </si>
  <si>
    <t>N040D00</t>
  </si>
  <si>
    <t>N040E00</t>
  </si>
  <si>
    <t>N040F00</t>
  </si>
  <si>
    <t>N040G00</t>
  </si>
  <si>
    <t>N040H00</t>
  </si>
  <si>
    <t>N040J00</t>
  </si>
  <si>
    <t>N040K00</t>
  </si>
  <si>
    <t>N040L00</t>
  </si>
  <si>
    <t>N040M00</t>
  </si>
  <si>
    <t>N040N00</t>
  </si>
  <si>
    <t>N040P00</t>
  </si>
  <si>
    <t>N040Q00</t>
  </si>
  <si>
    <t>N040R00</t>
  </si>
  <si>
    <t>N040S00</t>
  </si>
  <si>
    <t>N040T00</t>
  </si>
  <si>
    <t>N041.00</t>
  </si>
  <si>
    <t>N042.00</t>
  </si>
  <si>
    <t>N042000</t>
  </si>
  <si>
    <t>N042100</t>
  </si>
  <si>
    <t>N042200</t>
  </si>
  <si>
    <t>N042Z00</t>
  </si>
  <si>
    <t>N043.00</t>
  </si>
  <si>
    <t>N043000</t>
  </si>
  <si>
    <t>N043100</t>
  </si>
  <si>
    <t>N043200</t>
  </si>
  <si>
    <t>N043300</t>
  </si>
  <si>
    <t>N043Z00</t>
  </si>
  <si>
    <t>N044.00</t>
  </si>
  <si>
    <t>N044.11</t>
  </si>
  <si>
    <t>N045500</t>
  </si>
  <si>
    <t>N047.00</t>
  </si>
  <si>
    <t>N04X.00</t>
  </si>
  <si>
    <t>N04Y000</t>
  </si>
  <si>
    <t>N04Y011</t>
  </si>
  <si>
    <t>N04Y012</t>
  </si>
  <si>
    <t>N093.00</t>
  </si>
  <si>
    <t>N093000</t>
  </si>
  <si>
    <t>N093100</t>
  </si>
  <si>
    <t>N093400</t>
  </si>
  <si>
    <t>N093700</t>
  </si>
  <si>
    <t>N093800</t>
  </si>
  <si>
    <t>N093900</t>
  </si>
  <si>
    <t>N093Z00</t>
  </si>
  <si>
    <t>N135100</t>
  </si>
  <si>
    <t>N240300</t>
  </si>
  <si>
    <t>N240700</t>
  </si>
  <si>
    <t>N240Z00</t>
  </si>
  <si>
    <t>N2Y..00</t>
  </si>
  <si>
    <t>N2Z..00</t>
  </si>
  <si>
    <t>NYU1100</t>
  </si>
  <si>
    <t>NYU1200</t>
  </si>
  <si>
    <t>NYU1G00</t>
  </si>
  <si>
    <t>N044.12</t>
  </si>
  <si>
    <t>N093500</t>
  </si>
  <si>
    <t>N093600</t>
  </si>
  <si>
    <t>G63Y000</t>
  </si>
  <si>
    <t>G63Y100</t>
  </si>
  <si>
    <t>G64..00</t>
  </si>
  <si>
    <t>G64..11</t>
  </si>
  <si>
    <t>G64..12</t>
  </si>
  <si>
    <t>G64..13</t>
  </si>
  <si>
    <t>G640.00</t>
  </si>
  <si>
    <t>G640000</t>
  </si>
  <si>
    <t>G64Z.00</t>
  </si>
  <si>
    <t>G64Z.11</t>
  </si>
  <si>
    <t>G64Z.12</t>
  </si>
  <si>
    <t>G64Z000</t>
  </si>
  <si>
    <t>G64Z100</t>
  </si>
  <si>
    <t>G64Z200</t>
  </si>
  <si>
    <t>G64Z300</t>
  </si>
  <si>
    <t>G64Z400</t>
  </si>
  <si>
    <t>G66..00</t>
  </si>
  <si>
    <t>G66..11</t>
  </si>
  <si>
    <t>G66..12</t>
  </si>
  <si>
    <t>G66..13</t>
  </si>
  <si>
    <t>G667.00</t>
  </si>
  <si>
    <t>G668.00</t>
  </si>
  <si>
    <t>G671000</t>
  </si>
  <si>
    <t>G677000</t>
  </si>
  <si>
    <t>G677100</t>
  </si>
  <si>
    <t>G677200</t>
  </si>
  <si>
    <t>G677300</t>
  </si>
  <si>
    <t>G6W..00</t>
  </si>
  <si>
    <t>G6X..00</t>
  </si>
  <si>
    <t>GYU6300</t>
  </si>
  <si>
    <t>GYU6400</t>
  </si>
  <si>
    <t>GYU6600</t>
  </si>
  <si>
    <t>GYU6G00</t>
  </si>
  <si>
    <t>I21</t>
  </si>
  <si>
    <t>ICD-10</t>
  </si>
  <si>
    <t>I21.0</t>
  </si>
  <si>
    <t>I21.1</t>
  </si>
  <si>
    <t>I21.2</t>
  </si>
  <si>
    <t>I21.3</t>
  </si>
  <si>
    <t>I21.4</t>
  </si>
  <si>
    <t>I21.9</t>
  </si>
  <si>
    <t>I23</t>
  </si>
  <si>
    <t>I23.0</t>
  </si>
  <si>
    <t>I23.1</t>
  </si>
  <si>
    <t>I23.3</t>
  </si>
  <si>
    <t>I23.4</t>
  </si>
  <si>
    <t>I23.5</t>
  </si>
  <si>
    <t>I23.6</t>
  </si>
  <si>
    <t>I24.1</t>
  </si>
  <si>
    <t>I24.9</t>
  </si>
  <si>
    <t>A81.0</t>
  </si>
  <si>
    <t>F00</t>
  </si>
  <si>
    <t>F00.0</t>
  </si>
  <si>
    <t>F00.1</t>
  </si>
  <si>
    <t>F00.2</t>
  </si>
  <si>
    <t>F00.9</t>
  </si>
  <si>
    <t>F01</t>
  </si>
  <si>
    <t>F01.0</t>
  </si>
  <si>
    <t>F01.1</t>
  </si>
  <si>
    <t>F01.2</t>
  </si>
  <si>
    <t>F01.8</t>
  </si>
  <si>
    <t>F01.9</t>
  </si>
  <si>
    <t>F02</t>
  </si>
  <si>
    <t>F02.0</t>
  </si>
  <si>
    <t>F02.1</t>
  </si>
  <si>
    <t>F02.2</t>
  </si>
  <si>
    <t>F02.3</t>
  </si>
  <si>
    <t>F02.4</t>
  </si>
  <si>
    <t>F02.8</t>
  </si>
  <si>
    <t>F03</t>
  </si>
  <si>
    <t>F05.1</t>
  </si>
  <si>
    <t>G30</t>
  </si>
  <si>
    <t>G30.0</t>
  </si>
  <si>
    <t>G30.1</t>
  </si>
  <si>
    <t>G30.9</t>
  </si>
  <si>
    <t>M05</t>
  </si>
  <si>
    <t>M05.2</t>
  </si>
  <si>
    <t>M05.3</t>
  </si>
  <si>
    <t>M05.8</t>
  </si>
  <si>
    <t>M05.9</t>
  </si>
  <si>
    <t>M06</t>
  </si>
  <si>
    <t>M06.0</t>
  </si>
  <si>
    <t>M06.8</t>
  </si>
  <si>
    <t>M06.9</t>
  </si>
  <si>
    <t>M08</t>
  </si>
  <si>
    <t>M08.0</t>
  </si>
  <si>
    <t>M08.2</t>
  </si>
  <si>
    <t>M08.4</t>
  </si>
  <si>
    <t>M08.9</t>
  </si>
  <si>
    <t>I61</t>
  </si>
  <si>
    <t>I61.9</t>
  </si>
  <si>
    <t>I63</t>
  </si>
  <si>
    <t>I63.0</t>
  </si>
  <si>
    <t>I63.1</t>
  </si>
  <si>
    <t>I63.2</t>
  </si>
  <si>
    <t>I63.3</t>
  </si>
  <si>
    <t>I63.4</t>
  </si>
  <si>
    <t>I63.5</t>
  </si>
  <si>
    <t>I63.6</t>
  </si>
  <si>
    <t>I63.8</t>
  </si>
  <si>
    <t>I63.9</t>
  </si>
  <si>
    <t>I64</t>
  </si>
  <si>
    <t>I65</t>
  </si>
  <si>
    <t>I65.0</t>
  </si>
  <si>
    <t>I65.1</t>
  </si>
  <si>
    <t>I65.2</t>
  </si>
  <si>
    <t>I65.8</t>
  </si>
  <si>
    <t>I65.9</t>
  </si>
  <si>
    <t>I65.3</t>
  </si>
  <si>
    <t>DI210</t>
  </si>
  <si>
    <t>DI210A</t>
  </si>
  <si>
    <t>DI210B</t>
  </si>
  <si>
    <t>DI211</t>
  </si>
  <si>
    <t>DI211A</t>
  </si>
  <si>
    <t>DI211B</t>
  </si>
  <si>
    <t>DI212</t>
  </si>
  <si>
    <t>DI212A</t>
  </si>
  <si>
    <t>DI212B</t>
  </si>
  <si>
    <t>DI212G</t>
  </si>
  <si>
    <t>DI213</t>
  </si>
  <si>
    <t>DI214</t>
  </si>
  <si>
    <t>DI219</t>
  </si>
  <si>
    <t>DI212H</t>
  </si>
  <si>
    <t>DF000</t>
  </si>
  <si>
    <t>DF0000</t>
  </si>
  <si>
    <t>DF0001</t>
  </si>
  <si>
    <t>DF0002</t>
  </si>
  <si>
    <t>DF0003</t>
  </si>
  <si>
    <t>DF0004</t>
  </si>
  <si>
    <t>DF001</t>
  </si>
  <si>
    <t>DF0010</t>
  </si>
  <si>
    <t>DF0011</t>
  </si>
  <si>
    <t>DF0012</t>
  </si>
  <si>
    <t>DF0013</t>
  </si>
  <si>
    <t>DF0014</t>
  </si>
  <si>
    <t>DF002</t>
  </si>
  <si>
    <t>DF0020</t>
  </si>
  <si>
    <t>DF0021</t>
  </si>
  <si>
    <t>DF0022</t>
  </si>
  <si>
    <t>DF0023</t>
  </si>
  <si>
    <t>DF0024</t>
  </si>
  <si>
    <t>DF009</t>
  </si>
  <si>
    <t>DF0090</t>
  </si>
  <si>
    <t>DF0092</t>
  </si>
  <si>
    <t>DF0093</t>
  </si>
  <si>
    <t>DF0094</t>
  </si>
  <si>
    <t>DF010</t>
  </si>
  <si>
    <t>DF0100</t>
  </si>
  <si>
    <t>DF0101</t>
  </si>
  <si>
    <t>DF0102</t>
  </si>
  <si>
    <t>DF0103</t>
  </si>
  <si>
    <t>DF0104</t>
  </si>
  <si>
    <t>DF011</t>
  </si>
  <si>
    <t>DF0110</t>
  </si>
  <si>
    <t>DF0111</t>
  </si>
  <si>
    <t>DF0113</t>
  </si>
  <si>
    <t>DF0114</t>
  </si>
  <si>
    <t>DF012</t>
  </si>
  <si>
    <t>DF0120</t>
  </si>
  <si>
    <t>DF0122</t>
  </si>
  <si>
    <t>DF0123</t>
  </si>
  <si>
    <t>DF0124</t>
  </si>
  <si>
    <t>DF013</t>
  </si>
  <si>
    <t>DF0130</t>
  </si>
  <si>
    <t>DF0131</t>
  </si>
  <si>
    <t>DF0133</t>
  </si>
  <si>
    <t>DF0134</t>
  </si>
  <si>
    <t>DF018</t>
  </si>
  <si>
    <t>DF0180</t>
  </si>
  <si>
    <t>DF0181</t>
  </si>
  <si>
    <t>DF0183</t>
  </si>
  <si>
    <t>DF0184</t>
  </si>
  <si>
    <t>DF019</t>
  </si>
  <si>
    <t>DF0190</t>
  </si>
  <si>
    <t>DF0193</t>
  </si>
  <si>
    <t>DF0194</t>
  </si>
  <si>
    <t>DF02</t>
  </si>
  <si>
    <t>DF020</t>
  </si>
  <si>
    <t>DF0203</t>
  </si>
  <si>
    <t>DF0204</t>
  </si>
  <si>
    <t>DF021</t>
  </si>
  <si>
    <t>DF022</t>
  </si>
  <si>
    <t>DF0220</t>
  </si>
  <si>
    <t>DF023</t>
  </si>
  <si>
    <t>DF0230</t>
  </si>
  <si>
    <t>DF0232</t>
  </si>
  <si>
    <t>DF0233</t>
  </si>
  <si>
    <t>DF0234</t>
  </si>
  <si>
    <t>DF028</t>
  </si>
  <si>
    <t>DF0280</t>
  </si>
  <si>
    <t>DF0281</t>
  </si>
  <si>
    <t>DF0282</t>
  </si>
  <si>
    <t>DF0283</t>
  </si>
  <si>
    <t>DF0284</t>
  </si>
  <si>
    <t>DF03</t>
  </si>
  <si>
    <t>DF039</t>
  </si>
  <si>
    <t>DF0390</t>
  </si>
  <si>
    <t>DF0391</t>
  </si>
  <si>
    <t>DF0392</t>
  </si>
  <si>
    <t>DF0393</t>
  </si>
  <si>
    <t>DF0394</t>
  </si>
  <si>
    <t>DF01</t>
  </si>
  <si>
    <t>DF0112</t>
  </si>
  <si>
    <t>DF0121</t>
  </si>
  <si>
    <t>DF0200</t>
  </si>
  <si>
    <t>DF0214</t>
  </si>
  <si>
    <t>DF0231</t>
  </si>
  <si>
    <t>DM050</t>
  </si>
  <si>
    <t>DM051</t>
  </si>
  <si>
    <t>DM051B</t>
  </si>
  <si>
    <t>DM051C</t>
  </si>
  <si>
    <t>DM051D</t>
  </si>
  <si>
    <t>DM051E</t>
  </si>
  <si>
    <t>DM052</t>
  </si>
  <si>
    <t>DM053</t>
  </si>
  <si>
    <t>DM053C</t>
  </si>
  <si>
    <t>DM053D</t>
  </si>
  <si>
    <t>DM058</t>
  </si>
  <si>
    <t>DM059</t>
  </si>
  <si>
    <t>DM060</t>
  </si>
  <si>
    <t>DM061</t>
  </si>
  <si>
    <t>DM062</t>
  </si>
  <si>
    <t>DM063</t>
  </si>
  <si>
    <t>DM064</t>
  </si>
  <si>
    <t>DM068</t>
  </si>
  <si>
    <t>DM069</t>
  </si>
  <si>
    <t>DM080</t>
  </si>
  <si>
    <t>DM080A</t>
  </si>
  <si>
    <t>DM080B</t>
  </si>
  <si>
    <t>DM081</t>
  </si>
  <si>
    <t>DM082</t>
  </si>
  <si>
    <t>DM082A</t>
  </si>
  <si>
    <t>DM082B</t>
  </si>
  <si>
    <t>DM083</t>
  </si>
  <si>
    <t>DM084</t>
  </si>
  <si>
    <t>DM088</t>
  </si>
  <si>
    <t>DM088A</t>
  </si>
  <si>
    <t>DM089</t>
  </si>
  <si>
    <t>DM050A</t>
  </si>
  <si>
    <t>DM053A</t>
  </si>
  <si>
    <t>DG463</t>
  </si>
  <si>
    <t>DG464</t>
  </si>
  <si>
    <t>DI600</t>
  </si>
  <si>
    <t>DI601</t>
  </si>
  <si>
    <t>DI602</t>
  </si>
  <si>
    <t>DI603</t>
  </si>
  <si>
    <t>DI604</t>
  </si>
  <si>
    <t>DI605</t>
  </si>
  <si>
    <t>DI606</t>
  </si>
  <si>
    <t>DI606A</t>
  </si>
  <si>
    <t>DI606B</t>
  </si>
  <si>
    <t>DI606C</t>
  </si>
  <si>
    <t>DI606D</t>
  </si>
  <si>
    <t>DI607</t>
  </si>
  <si>
    <t>DI608</t>
  </si>
  <si>
    <t>DI609</t>
  </si>
  <si>
    <t>DI610</t>
  </si>
  <si>
    <t>DI610A</t>
  </si>
  <si>
    <t>DI611</t>
  </si>
  <si>
    <t>DI611A</t>
  </si>
  <si>
    <t>DI611B</t>
  </si>
  <si>
    <t>DI612</t>
  </si>
  <si>
    <t>DI613</t>
  </si>
  <si>
    <t>DI614</t>
  </si>
  <si>
    <t>DI615</t>
  </si>
  <si>
    <t>DI616</t>
  </si>
  <si>
    <t>DI618</t>
  </si>
  <si>
    <t>DI619</t>
  </si>
  <si>
    <t>DI620</t>
  </si>
  <si>
    <t>DI621</t>
  </si>
  <si>
    <t>DI629</t>
  </si>
  <si>
    <t>DI630</t>
  </si>
  <si>
    <t>DI631</t>
  </si>
  <si>
    <t>DI632</t>
  </si>
  <si>
    <t>DI633</t>
  </si>
  <si>
    <t>DI634</t>
  </si>
  <si>
    <t>DI634A</t>
  </si>
  <si>
    <t>DI635</t>
  </si>
  <si>
    <t>DI636</t>
  </si>
  <si>
    <t>DI638</t>
  </si>
  <si>
    <t>DI639</t>
  </si>
  <si>
    <t>DI649</t>
  </si>
  <si>
    <t>DI694</t>
  </si>
  <si>
    <t>DG463E</t>
  </si>
  <si>
    <t>DI609A</t>
  </si>
  <si>
    <t>K75.00 DIAGNOSIS</t>
  </si>
  <si>
    <t>ICPC</t>
  </si>
  <si>
    <t>P70.00 DIAGNOSIS</t>
  </si>
  <si>
    <t>P70.01 DIAGNOSIS</t>
  </si>
  <si>
    <t>P70.02 DIAGNOSIS</t>
  </si>
  <si>
    <t>L88.00 DIAGNOSIS</t>
  </si>
  <si>
    <t>K90.00 DIAGNOSIS</t>
  </si>
  <si>
    <t>Number of Patients</t>
  </si>
  <si>
    <t>Diagnosed with DEM</t>
  </si>
  <si>
    <t>(± 2144)</t>
  </si>
  <si>
    <t>(± 2491)</t>
  </si>
  <si>
    <t>(± 1995)</t>
  </si>
  <si>
    <t>(± 1633)</t>
  </si>
  <si>
    <t>(± 559)</t>
  </si>
  <si>
    <t>(± 2791)</t>
  </si>
  <si>
    <t>(± 2774)</t>
  </si>
  <si>
    <t>(± 2448)</t>
  </si>
  <si>
    <t>(± 1625)</t>
  </si>
  <si>
    <t>(± 1194)</t>
  </si>
  <si>
    <t>(± 2756)</t>
  </si>
  <si>
    <t>(± 3115)</t>
  </si>
  <si>
    <t>(± 1238)</t>
  </si>
  <si>
    <t>(± 1452.6)</t>
  </si>
  <si>
    <t>(± 988)</t>
  </si>
  <si>
    <t>(± 133.9)</t>
  </si>
  <si>
    <t>(± 1502)</t>
  </si>
  <si>
    <t>(± 313)</t>
  </si>
  <si>
    <t>(± 1043)</t>
  </si>
  <si>
    <t>(± 147)</t>
  </si>
  <si>
    <t>60.3 %F</t>
  </si>
  <si>
    <t>61.1 %F</t>
  </si>
  <si>
    <t>56.2 %F</t>
  </si>
  <si>
    <t>58.2 %F</t>
  </si>
  <si>
    <t>47.5 %F</t>
  </si>
  <si>
    <t>47.2 %F</t>
  </si>
  <si>
    <t>(± 7.1)</t>
  </si>
  <si>
    <t>(± 6.82)</t>
  </si>
  <si>
    <t>(± 8.43)</t>
  </si>
  <si>
    <t>(± 8.18)</t>
  </si>
  <si>
    <t>(± 7)</t>
  </si>
  <si>
    <t>(± 6.78)</t>
  </si>
  <si>
    <t>(± 104.5)</t>
  </si>
  <si>
    <t>(± 93.5)</t>
  </si>
  <si>
    <t>(± 2.12)</t>
  </si>
  <si>
    <t>(± 1.91)</t>
  </si>
  <si>
    <t>(± 1.17)</t>
  </si>
  <si>
    <t>(± 6.63)</t>
  </si>
  <si>
    <t>(± 6.74)</t>
  </si>
  <si>
    <t>(± 1.89)</t>
  </si>
  <si>
    <t>(± 1.63)</t>
  </si>
  <si>
    <t>(± 1.92)</t>
  </si>
  <si>
    <t>(± 1.38)</t>
  </si>
  <si>
    <t>(± 6.7)</t>
  </si>
  <si>
    <t>(± 6.91)</t>
  </si>
  <si>
    <t>(± 1.25)</t>
  </si>
  <si>
    <t>(± 1.73)</t>
  </si>
  <si>
    <t>(± 1.04)</t>
  </si>
  <si>
    <t>(± 0.86)</t>
  </si>
  <si>
    <t>(± 1.49)</t>
  </si>
  <si>
    <t>(± 1.71)</t>
  </si>
  <si>
    <t>(± 4.56)</t>
  </si>
  <si>
    <t>(± 4.78)</t>
  </si>
  <si>
    <t>(± 5.39)</t>
  </si>
  <si>
    <t>(± 4.71)</t>
  </si>
  <si>
    <t>Table 21: Summary Demographics complete case case-control anal-</t>
  </si>
  <si>
    <t>ysis Databases HSD, SIDIAP &amp; THIN</t>
  </si>
  <si>
    <t>(± 2120)</t>
  </si>
  <si>
    <t>(± NA)</t>
  </si>
  <si>
    <t>(± 1041)</t>
  </si>
  <si>
    <t>(± 1013)</t>
  </si>
  <si>
    <t>(± 4412)</t>
  </si>
  <si>
    <t>(± 4519)</t>
  </si>
  <si>
    <t>(± 1437)</t>
  </si>
  <si>
    <t>(± 1746)</t>
  </si>
  <si>
    <t>(± 1056)</t>
  </si>
  <si>
    <t>(± 1038)</t>
  </si>
  <si>
    <t>(± 5668)</t>
  </si>
  <si>
    <t>(± 5657)</t>
  </si>
  <si>
    <t>(± 580.5)</t>
  </si>
  <si>
    <t>(± 571.6)</t>
  </si>
  <si>
    <t>(± 1454.7)</t>
  </si>
  <si>
    <t>(± 1496.1)</t>
  </si>
  <si>
    <t>(± 140)</t>
  </si>
  <si>
    <t>(± 426)</t>
  </si>
  <si>
    <t>51.3 %F</t>
  </si>
  <si>
    <t>53.2 %F</t>
  </si>
  <si>
    <t>65.1 %F</t>
  </si>
  <si>
    <t>65.9 %F</t>
  </si>
  <si>
    <t>64.2 %F</t>
  </si>
  <si>
    <t>64.7 %F</t>
  </si>
  <si>
    <t>(± 9.83)</t>
  </si>
  <si>
    <t>(± 9.4)</t>
  </si>
  <si>
    <t>(± 7.25)</t>
  </si>
  <si>
    <t>(± 6.79)</t>
  </si>
  <si>
    <t>(± 8.15)</t>
  </si>
  <si>
    <t>(± 62.4)</t>
  </si>
  <si>
    <t>(± 55.4)</t>
  </si>
  <si>
    <t>(± 34.5)</t>
  </si>
  <si>
    <t>(± 26.6)</t>
  </si>
  <si>
    <t>(± 66.9)</t>
  </si>
  <si>
    <t>(± 52.5)</t>
  </si>
  <si>
    <t>(± 2.93)</t>
  </si>
  <si>
    <t>(± 2.43)</t>
  </si>
  <si>
    <t>(± 1.8)</t>
  </si>
  <si>
    <t>(± 17.62)</t>
  </si>
  <si>
    <t>(± 16.66)</t>
  </si>
  <si>
    <t>(± 3.98)</t>
  </si>
  <si>
    <t>(± 3.64)</t>
  </si>
  <si>
    <t>(± 2.69)</t>
  </si>
  <si>
    <t>(± 17.35)</t>
  </si>
  <si>
    <t>(± 16.13)</t>
  </si>
  <si>
    <t>(± 3.49)</t>
  </si>
  <si>
    <t>(± 3.6)</t>
  </si>
  <si>
    <t>(± 2.36)</t>
  </si>
  <si>
    <t>(± 2.59)</t>
  </si>
  <si>
    <t>(± 2.34)</t>
  </si>
  <si>
    <t>(± 4.22)</t>
  </si>
  <si>
    <t>(± 5.24)</t>
  </si>
  <si>
    <t>(± 5.03)</t>
  </si>
  <si>
    <t>(± 4.96)</t>
  </si>
  <si>
    <t>Table S5 raw compelete case</t>
  </si>
  <si>
    <t>Database Name</t>
  </si>
  <si>
    <t>Type of data source</t>
  </si>
  <si>
    <t>Country (Catchment area)</t>
  </si>
  <si>
    <t>Data collection since</t>
  </si>
  <si>
    <t>Source population size (active)</t>
  </si>
  <si>
    <t>Diagnoses</t>
  </si>
  <si>
    <t>(setting, coding system)</t>
  </si>
  <si>
    <t>Average follow up time (years)</t>
  </si>
  <si>
    <t>Database reference</t>
  </si>
  <si>
    <t>Primary care</t>
  </si>
  <si>
    <t>Netherlands</t>
  </si>
  <si>
    <t>(Rotterdam)</t>
  </si>
  <si>
    <t>2.8 M</t>
  </si>
  <si>
    <t>1.8 M</t>
  </si>
  <si>
    <t>Record linkage system</t>
  </si>
  <si>
    <t>Denmark</t>
  </si>
  <si>
    <t>(Jutland)</t>
  </si>
  <si>
    <t>Inpatient, secondary ICD10</t>
  </si>
  <si>
    <t>United Kingdom</t>
  </si>
  <si>
    <t>(all)</t>
  </si>
  <si>
    <t>12 M</t>
  </si>
  <si>
    <t>3.8 M</t>
  </si>
  <si>
    <t>Primary care,</t>
  </si>
  <si>
    <t>Read Codes</t>
  </si>
  <si>
    <t>Spain</t>
  </si>
  <si>
    <t xml:space="preserve">(Catalonia) </t>
  </si>
  <si>
    <t>6 M</t>
  </si>
  <si>
    <t>5.5 M</t>
  </si>
  <si>
    <t>References</t>
  </si>
  <si>
    <t xml:space="preserve">1) Vlug AE, van der Lei J, Mosseveld BM, van Wijk MA, van der Linden PD, Sturkenboom MC, et al. Postmarketing surveillance based on electronic patient records: the IPCI project. Methods Inf Med. 1999 Dec;38(4–5):339–44. </t>
  </si>
  <si>
    <t>2) Grann AF, Erichsen R, Nielsen AG, Frøslev T, Thomsen RW. Existing data sources for clinical epidemiology: The clinical laboratory information system (LABKA) research database at Aarhus University, Denmark. Clin Epidemiol. 2011 Apr 1;3:133–8.</t>
  </si>
  <si>
    <t xml:space="preserve">3) Bourke A, Dattani H, Robinson M. Feasibility study and methodology to create a quality-evaluated database of primary care data. Inform Prim Care. 2004;12(3):171–7. </t>
  </si>
  <si>
    <t xml:space="preserve">4) Lewis JD, Schinnar R, Bilker WB, Wang X, Strom BL. Validation studies of the health improvement network (THIN) database for pharmacoepidemiology research. Pharmacoepidemiol Drug Saf. 2007 Apr;16(4):393–401. </t>
  </si>
  <si>
    <t>3,4</t>
  </si>
  <si>
    <t xml:space="preserve">5) García-Gil MDM, Hermosilla E, Prieto-Alhambra D, Fina F, Rosell M, Ramos R, et al. Construction and validation of a scoring system for the selection of high-quality data in a Spanish population primary care database (SIDIAP). Inform Prim Care. 2011;19(3):135–45. </t>
  </si>
  <si>
    <t xml:space="preserve">6) Bolíbar B, Fina Avilés F, Morros R, del Mar Garcia-Gil M, Hermosilla E, Ramos R, et al. Base de datos SIDIAP: la historia clínica informatizada de Atención Primaria como fuente de información para la investigación epidemiológica. Med Clin (Barc). 2012 May 19;138(14):617–21. </t>
  </si>
  <si>
    <t>5,6</t>
  </si>
  <si>
    <t>Figure S1: Forest plot showing the Associations between methotrexate and sulfasalazine treatment with dementia diagnosis in people with rheumatoid arthritis using conditional logistic regression analysis</t>
  </si>
  <si>
    <t>Model 0: no adjustment; Model 1 adjustment for age, BMI, stroke and AMI; Model 2: same as model 1 but not including stroke variable</t>
  </si>
  <si>
    <t>Table S2 Clinical diagnosis codes used for disease variables</t>
  </si>
  <si>
    <t>Table S3: Association between of days of use of methotrexate treatment and dementia diagnosis in people with rheumatoid arthritis using conditional logistic regression analysis</t>
  </si>
  <si>
    <t>Model 0</t>
  </si>
  <si>
    <t>Model 1</t>
  </si>
  <si>
    <t>Variable group</t>
  </si>
  <si>
    <t>Unadjusted OR (95% CI)</t>
  </si>
  <si>
    <t>p value</t>
  </si>
  <si>
    <t>Adjusted OR (95% CI)</t>
  </si>
  <si>
    <t>No MTX use</t>
  </si>
  <si>
    <t>REF</t>
  </si>
  <si>
    <t>1.373 (0.798-2.546)</t>
  </si>
  <si>
    <t>1.278 (0.680-2.401)</t>
  </si>
  <si>
    <t>1.296 (0.691-2.431)</t>
  </si>
  <si>
    <t>MTX use for 432 to 1,500 days (second tertile)</t>
  </si>
  <si>
    <t>0.785 (0.398-1.549)</t>
  </si>
  <si>
    <t>0.786 (0.391-1.581)</t>
  </si>
  <si>
    <t>0.774 (0.386-1.554)</t>
  </si>
  <si>
    <t>MTX use for &gt;1,500 days (third tertile)</t>
  </si>
  <si>
    <t>0.390 (0.182-0.835)</t>
  </si>
  <si>
    <t>0.384 (0.177-0.837)</t>
  </si>
  <si>
    <t>0.369 (0.171-0.794)</t>
  </si>
  <si>
    <r>
      <t>Model 2</t>
    </r>
    <r>
      <rPr>
        <sz val="8"/>
        <color theme="1"/>
        <rFont val="Century Gothic"/>
        <family val="2"/>
      </rPr>
      <t> </t>
    </r>
  </si>
  <si>
    <r>
      <t>MTX use for &lt;432 days</t>
    </r>
    <r>
      <rPr>
        <b/>
        <sz val="11"/>
        <color theme="1"/>
        <rFont val="Century Gothic"/>
        <family val="2"/>
      </rPr>
      <t xml:space="preserve"> </t>
    </r>
    <r>
      <rPr>
        <b/>
        <sz val="10"/>
        <color theme="1"/>
        <rFont val="Century Gothic"/>
        <family val="2"/>
      </rPr>
      <t>(first tertile)</t>
    </r>
  </si>
  <si>
    <t>Methotrexate (MTX); Model 0: no adjustment; Model 1 adjustment for age, BMI, stroke and AMI; Model 2: same as model 1 but not including stroke variable</t>
  </si>
  <si>
    <t>Figure S1</t>
  </si>
  <si>
    <t>Table S2</t>
  </si>
  <si>
    <t>Table S3</t>
  </si>
  <si>
    <t>Association between of days of use of methotrexate treatment and dementia diagnosis in people with rheumatoid arthritis using conditional logistic regression analysis</t>
  </si>
  <si>
    <t>Table S1 Characteristics of databases utilised</t>
  </si>
  <si>
    <t>Characteristics of databases utilised</t>
  </si>
  <si>
    <t xml:space="preserve">Methotrexate is associated with a reduced risk of dementia amongst patients with Rheumatoid Arthritis: a multi-national multi-database case-control study </t>
  </si>
  <si>
    <t xml:space="preserve">Contains GPs record of all relevant medical information from primary and secondary care, information on demographics, notes on symptoms and diagnoses (using the International Classification of Primary Care (ICPC) dictionary for IPCI and ICD9 for HSD), clinical findings, referrals, laboratory values, hospitalizations, and drug prescriptions. Clinical notes/narratives and referral letters from specialists available as free text. </t>
  </si>
  <si>
    <t>2.3 M</t>
  </si>
  <si>
    <t>Source population size (million)</t>
  </si>
  <si>
    <t xml:space="preserve">Initiated in Denmark in 1989, but implemented in most counties in 2000. Of the, 1.8 million people are currently active this represents 31% of the current Danish population. Collects data on reimbursed and dispensed medications at all community pharmacies of the North Denmark Region and the Central Denmark Region. The Danish primary health care sector includes GPs, specialists, and dentists, and generates about 96% of the prescription sales, most of which are reimbursable and dispensed by the community pharmacies. AUH combines the region’s pharmacy records in a single database, maintained and updated for research purposes. The provider code enables the identification of the prescriber’s specialty.  Dispensation records retain a patient’s universal personal identifier, which allows for linkage of that individual to all Danish registries and medical databases.  </t>
  </si>
  <si>
    <t>Comprising patient data that is systematically and prospectively recorded by GPs across UK. Includes administrative and clinical data using the READ codes or entered as free-text, and all prescriptions issued. Clinical encoding of diagnosis, symptoms, laboratory tests and results, surgical procedures and therapeutics are available as well as  information such as hospital letters entered as free-text. Patient level data can be Linkage to Hospital Episodes Statistics (HES) for a subset of database. Database was shown to be representative of the UK population</t>
  </si>
  <si>
    <t xml:space="preserve">Created by the Catalan Institute of Health and the IDIAP Jordi Gol to generate reliable research data from the Primary Care computerised medical records within the Catalan Institute of Health and other complementary databases. Demographic, visits to primary care, health problems, clinical variables, immunization, death, prescriptions and laboratory. Linkage to hospital records mortaility and disease registries can be obtained. </t>
  </si>
  <si>
    <t>Forest plot showing the association between methotrexate and sulfasalazine treatment with dementia diagnosis in people with rheumatoid arthritis using conditional logistic regression analysis</t>
  </si>
  <si>
    <t>Methotrexate (MTX); sulfasalazine (SSZ)</t>
  </si>
  <si>
    <t>Age group</t>
  </si>
  <si>
    <t>n Cases</t>
  </si>
  <si>
    <t>Mean Years of use (range)</t>
  </si>
  <si>
    <t>&lt; 65</t>
  </si>
  <si>
    <t>&gt; 85</t>
  </si>
  <si>
    <t>&gt; 65 &lt; 70</t>
  </si>
  <si>
    <t>&gt; 70 &lt; 75</t>
  </si>
  <si>
    <t>&gt; 75 &lt; 80</t>
  </si>
  <si>
    <t>&gt;80 &lt; 85</t>
  </si>
  <si>
    <t>1.0841 (0.635 - 1.533)</t>
  </si>
  <si>
    <t>3.467 (3.012 -4.107)</t>
  </si>
  <si>
    <t>2.313 (0.548-4.893)</t>
  </si>
  <si>
    <t>3.452 (0.073-18.83)</t>
  </si>
  <si>
    <t>1.489 (0.073-7.381)</t>
  </si>
  <si>
    <t>3.963 (0.410-3.963)</t>
  </si>
  <si>
    <t>Table S4: Age specific breakdown of dementia occurance in 10 year intervals with duration of treatment usage</t>
  </si>
  <si>
    <t>Table S4</t>
  </si>
  <si>
    <t>8.968 (2.207-19.496)</t>
  </si>
  <si>
    <t>3.721 (0.0684 - 8.9308)</t>
  </si>
  <si>
    <t>2.1998 (0.1369-6.0232)</t>
  </si>
  <si>
    <t>1.282 (0.0355-1.2825)</t>
  </si>
  <si>
    <t>2.205 (0.0355-7.1868)</t>
  </si>
  <si>
    <t>Age specific breakdown of dementia occurance in 5 year intervals with duration of treatment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</si>
</sst>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2" x14ac:knownFonts="1">
    <font>
      <sz val="11"/>
      <color theme="1"/>
      <name val="Calibri"/>
      <family val="2"/>
      <scheme val="minor"/>
    </font>
    <font>
      <sz val="11"/>
      <color theme="1"/>
      <name val="Century Gothic"/>
      <family val="2"/>
    </font>
    <font>
      <b/>
      <sz val="11"/>
      <color theme="4" tint="-0.249977111117893"/>
      <name val="Century Gothic"/>
      <family val="2"/>
    </font>
    <font>
      <b/>
      <sz val="14"/>
      <color theme="1"/>
      <name val="Calibri"/>
      <family val="2"/>
      <scheme val="minor"/>
    </font>
    <font>
      <sz val="10"/>
      <name val="Arial"/>
      <family val="2"/>
    </font>
    <font>
      <b/>
      <sz val="14"/>
      <color rgb="FF0070C0"/>
      <name val="Century Gothic"/>
      <family val="2"/>
    </font>
    <font>
      <b/>
      <sz val="11"/>
      <color theme="8"/>
      <name val="Century Gothic"/>
      <family val="2"/>
    </font>
    <font>
      <b/>
      <sz val="12"/>
      <color theme="1"/>
      <name val="Century Gothic"/>
      <family val="2"/>
    </font>
    <font>
      <b/>
      <sz val="10"/>
      <color theme="1"/>
      <name val="Century Gothic"/>
      <family val="2"/>
    </font>
    <font>
      <sz val="10"/>
      <color theme="1"/>
      <name val="Century Gothic"/>
      <family val="2"/>
    </font>
    <font>
      <b/>
      <sz val="11"/>
      <color theme="1"/>
      <name val="Century Gothic"/>
      <family val="2"/>
    </font>
    <font>
      <sz val="8"/>
      <color theme="1"/>
      <name val="Century Gothic"/>
      <family val="2"/>
    </font>
  </fonts>
  <fills count="13">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7" tint="0.3999755851924192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s>
  <cellStyleXfs count="1">
    <xf numFmtId="0" fontId="0" fillId="0" borderId="0"/>
  </cellStyleXfs>
  <cellXfs count="128">
    <xf numFmtId="0" fontId="0" fillId="0" borderId="0" xfId="0"/>
    <xf numFmtId="20" fontId="0" fillId="0" borderId="0" xfId="0" applyNumberFormat="1"/>
    <xf numFmtId="0" fontId="1" fillId="0" borderId="0" xfId="0" applyFont="1"/>
    <xf numFmtId="0" fontId="2" fillId="0" borderId="0" xfId="0" applyFont="1"/>
    <xf numFmtId="0" fontId="3" fillId="0" borderId="0" xfId="0" applyFont="1"/>
    <xf numFmtId="0" fontId="0" fillId="0" borderId="0" xfId="0" applyAlignment="1">
      <alignment horizontal="left"/>
    </xf>
    <xf numFmtId="0" fontId="4" fillId="0" borderId="0" xfId="0" applyNumberFormat="1" applyFont="1"/>
    <xf numFmtId="1" fontId="4" fillId="0" borderId="0" xfId="0" applyNumberFormat="1" applyFont="1"/>
    <xf numFmtId="0" fontId="1" fillId="6" borderId="0" xfId="0" applyFont="1" applyFill="1"/>
    <xf numFmtId="0" fontId="4" fillId="2" borderId="0" xfId="0" applyNumberFormat="1" applyFont="1" applyFill="1"/>
    <xf numFmtId="0" fontId="0" fillId="2" borderId="0" xfId="0" applyFill="1"/>
    <xf numFmtId="0" fontId="0" fillId="9" borderId="0" xfId="0" applyFill="1"/>
    <xf numFmtId="0" fontId="4" fillId="4" borderId="0" xfId="0" applyNumberFormat="1" applyFont="1" applyFill="1"/>
    <xf numFmtId="0" fontId="0" fillId="4" borderId="0" xfId="0" applyFill="1"/>
    <xf numFmtId="0" fontId="4" fillId="3" borderId="0" xfId="0" applyNumberFormat="1" applyFont="1" applyFill="1"/>
    <xf numFmtId="0" fontId="0" fillId="3" borderId="0" xfId="0" applyFill="1"/>
    <xf numFmtId="0" fontId="4" fillId="7" borderId="0" xfId="0" applyNumberFormat="1" applyFont="1" applyFill="1" applyAlignment="1">
      <alignment horizontal="left"/>
    </xf>
    <xf numFmtId="0" fontId="0" fillId="7" borderId="0" xfId="0" applyFill="1" applyAlignment="1">
      <alignment horizontal="left"/>
    </xf>
    <xf numFmtId="0" fontId="4" fillId="2" borderId="0" xfId="0" applyNumberFormat="1" applyFont="1" applyFill="1" applyAlignment="1">
      <alignment horizontal="left"/>
    </xf>
    <xf numFmtId="0" fontId="0" fillId="2" borderId="0" xfId="0" applyFill="1" applyAlignment="1">
      <alignment horizontal="left"/>
    </xf>
    <xf numFmtId="0" fontId="4" fillId="4" borderId="0" xfId="0" applyNumberFormat="1" applyFont="1" applyFill="1" applyAlignment="1">
      <alignment horizontal="left"/>
    </xf>
    <xf numFmtId="0" fontId="0" fillId="4" borderId="0" xfId="0" applyFill="1" applyAlignment="1">
      <alignment horizontal="left"/>
    </xf>
    <xf numFmtId="1" fontId="4" fillId="7" borderId="0" xfId="0" applyNumberFormat="1" applyFont="1" applyFill="1" applyAlignment="1">
      <alignment horizontal="left"/>
    </xf>
    <xf numFmtId="1" fontId="4" fillId="2" borderId="0" xfId="0" applyNumberFormat="1" applyFont="1" applyFill="1" applyAlignment="1">
      <alignment horizontal="left"/>
    </xf>
    <xf numFmtId="1" fontId="4" fillId="4" borderId="0" xfId="0" applyNumberFormat="1" applyFont="1" applyFill="1" applyAlignment="1">
      <alignment horizontal="left"/>
    </xf>
    <xf numFmtId="10" fontId="4" fillId="7" borderId="0" xfId="0" applyNumberFormat="1" applyFont="1" applyFill="1" applyAlignment="1">
      <alignment horizontal="left"/>
    </xf>
    <xf numFmtId="10" fontId="4" fillId="2" borderId="0" xfId="0" applyNumberFormat="1" applyFont="1" applyFill="1" applyAlignment="1">
      <alignment horizontal="left"/>
    </xf>
    <xf numFmtId="10" fontId="4" fillId="4" borderId="0" xfId="0" applyNumberFormat="1" applyFont="1" applyFill="1" applyAlignment="1">
      <alignment horizontal="left"/>
    </xf>
    <xf numFmtId="165" fontId="4" fillId="4" borderId="0" xfId="0" applyNumberFormat="1" applyFont="1" applyFill="1" applyAlignment="1">
      <alignment horizontal="left"/>
    </xf>
    <xf numFmtId="165" fontId="4" fillId="2" borderId="0" xfId="0" applyNumberFormat="1" applyFont="1" applyFill="1" applyAlignment="1">
      <alignment horizontal="left"/>
    </xf>
    <xf numFmtId="2" fontId="4" fillId="7" borderId="0" xfId="0" applyNumberFormat="1" applyFont="1" applyFill="1" applyAlignment="1">
      <alignment horizontal="left"/>
    </xf>
    <xf numFmtId="2" fontId="4" fillId="2" borderId="0" xfId="0" applyNumberFormat="1" applyFont="1" applyFill="1" applyAlignment="1">
      <alignment horizontal="left"/>
    </xf>
    <xf numFmtId="165" fontId="4" fillId="7" borderId="0" xfId="0" applyNumberFormat="1" applyFont="1" applyFill="1" applyAlignment="1">
      <alignment horizontal="left"/>
    </xf>
    <xf numFmtId="164" fontId="4" fillId="7" borderId="0" xfId="0" applyNumberFormat="1" applyFont="1" applyFill="1" applyAlignment="1">
      <alignment horizontal="left"/>
    </xf>
    <xf numFmtId="164" fontId="4" fillId="2" borderId="0" xfId="0" applyNumberFormat="1" applyFont="1" applyFill="1" applyAlignment="1">
      <alignment horizontal="left"/>
    </xf>
    <xf numFmtId="164" fontId="4" fillId="4" borderId="0" xfId="0" applyNumberFormat="1" applyFont="1" applyFill="1" applyAlignment="1">
      <alignment horizontal="left"/>
    </xf>
    <xf numFmtId="2" fontId="4" fillId="4" borderId="0" xfId="0" applyNumberFormat="1" applyFont="1" applyFill="1" applyAlignment="1">
      <alignment horizontal="left"/>
    </xf>
    <xf numFmtId="9" fontId="4" fillId="7" borderId="0" xfId="0" applyNumberFormat="1" applyFont="1" applyFill="1" applyAlignment="1">
      <alignment horizontal="left"/>
    </xf>
    <xf numFmtId="9" fontId="4" fillId="4" borderId="0" xfId="0" applyNumberFormat="1" applyFont="1" applyFill="1" applyAlignment="1">
      <alignment horizontal="left"/>
    </xf>
    <xf numFmtId="0" fontId="4" fillId="3" borderId="0" xfId="0" applyNumberFormat="1" applyFont="1" applyFill="1" applyAlignment="1">
      <alignment horizontal="left"/>
    </xf>
    <xf numFmtId="0" fontId="0" fillId="3" borderId="0" xfId="0" applyFill="1" applyAlignment="1">
      <alignment horizontal="left"/>
    </xf>
    <xf numFmtId="0" fontId="0" fillId="9" borderId="0" xfId="0" applyFill="1" applyAlignment="1">
      <alignment horizontal="left"/>
    </xf>
    <xf numFmtId="0" fontId="4" fillId="9" borderId="0" xfId="0" applyNumberFormat="1" applyFont="1" applyFill="1" applyAlignment="1">
      <alignment horizontal="left"/>
    </xf>
    <xf numFmtId="1" fontId="4" fillId="3" borderId="0" xfId="0" applyNumberFormat="1" applyFont="1" applyFill="1" applyAlignment="1">
      <alignment horizontal="left"/>
    </xf>
    <xf numFmtId="1" fontId="4" fillId="9" borderId="0" xfId="0" applyNumberFormat="1" applyFont="1" applyFill="1" applyAlignment="1">
      <alignment horizontal="left"/>
    </xf>
    <xf numFmtId="10" fontId="4" fillId="3" borderId="0" xfId="0" applyNumberFormat="1" applyFont="1" applyFill="1" applyAlignment="1">
      <alignment horizontal="left"/>
    </xf>
    <xf numFmtId="165" fontId="4" fillId="9" borderId="0" xfId="0" applyNumberFormat="1" applyFont="1" applyFill="1" applyAlignment="1">
      <alignment horizontal="left"/>
    </xf>
    <xf numFmtId="10" fontId="4" fillId="9" borderId="0" xfId="0" applyNumberFormat="1" applyFont="1" applyFill="1" applyAlignment="1">
      <alignment horizontal="left"/>
    </xf>
    <xf numFmtId="164" fontId="4" fillId="3" borderId="0" xfId="0" applyNumberFormat="1" applyFont="1" applyFill="1" applyAlignment="1">
      <alignment horizontal="left"/>
    </xf>
    <xf numFmtId="2" fontId="4" fillId="9" borderId="0" xfId="0" applyNumberFormat="1" applyFont="1" applyFill="1" applyAlignment="1">
      <alignment horizontal="left"/>
    </xf>
    <xf numFmtId="164" fontId="4" fillId="9" borderId="0" xfId="0" applyNumberFormat="1" applyFont="1" applyFill="1" applyAlignment="1">
      <alignment horizontal="left"/>
    </xf>
    <xf numFmtId="2" fontId="4" fillId="3" borderId="0" xfId="0" applyNumberFormat="1" applyFont="1" applyFill="1" applyAlignment="1">
      <alignment horizontal="left"/>
    </xf>
    <xf numFmtId="165" fontId="4" fillId="3" borderId="0" xfId="0" applyNumberFormat="1" applyFont="1" applyFill="1" applyAlignment="1">
      <alignment horizontal="left"/>
    </xf>
    <xf numFmtId="0" fontId="5" fillId="0" borderId="0" xfId="0" applyFont="1" applyAlignment="1">
      <alignment horizontal="left" vertical="center"/>
    </xf>
    <xf numFmtId="0" fontId="4" fillId="8" borderId="0" xfId="0" applyNumberFormat="1" applyFont="1" applyFill="1" applyAlignment="1">
      <alignment horizontal="left"/>
    </xf>
    <xf numFmtId="0" fontId="0" fillId="8" borderId="0" xfId="0" applyFill="1" applyAlignment="1">
      <alignment horizontal="left"/>
    </xf>
    <xf numFmtId="1" fontId="4" fillId="8" borderId="0" xfId="0" applyNumberFormat="1" applyFont="1" applyFill="1" applyAlignment="1">
      <alignment horizontal="left"/>
    </xf>
    <xf numFmtId="10" fontId="4" fillId="8" borderId="0" xfId="0" applyNumberFormat="1" applyFont="1" applyFill="1" applyAlignment="1">
      <alignment horizontal="left"/>
    </xf>
    <xf numFmtId="164" fontId="4" fillId="8" borderId="0" xfId="0" applyNumberFormat="1" applyFont="1" applyFill="1" applyAlignment="1">
      <alignment horizontal="left"/>
    </xf>
    <xf numFmtId="2" fontId="4" fillId="8" borderId="0" xfId="0" applyNumberFormat="1" applyFont="1" applyFill="1" applyAlignment="1">
      <alignment horizontal="left"/>
    </xf>
    <xf numFmtId="165" fontId="4" fillId="8" borderId="0" xfId="0" applyNumberFormat="1" applyFont="1" applyFill="1" applyAlignment="1">
      <alignment horizontal="left"/>
    </xf>
    <xf numFmtId="9" fontId="4" fillId="8" borderId="0" xfId="0" applyNumberFormat="1" applyFont="1" applyFill="1" applyAlignment="1">
      <alignment horizontal="left"/>
    </xf>
    <xf numFmtId="9" fontId="4" fillId="9" borderId="0" xfId="0" applyNumberFormat="1" applyFont="1" applyFill="1" applyAlignment="1">
      <alignment horizontal="left"/>
    </xf>
    <xf numFmtId="0" fontId="4" fillId="10" borderId="0" xfId="0" applyNumberFormat="1" applyFont="1" applyFill="1" applyAlignment="1">
      <alignment horizontal="left"/>
    </xf>
    <xf numFmtId="0" fontId="0" fillId="10" borderId="0" xfId="0" applyFill="1" applyAlignment="1">
      <alignment horizontal="left"/>
    </xf>
    <xf numFmtId="1" fontId="4" fillId="10" borderId="0" xfId="0" applyNumberFormat="1" applyFont="1" applyFill="1" applyAlignment="1">
      <alignment horizontal="left"/>
    </xf>
    <xf numFmtId="10" fontId="4" fillId="10" borderId="0" xfId="0" applyNumberFormat="1" applyFont="1" applyFill="1" applyAlignment="1">
      <alignment horizontal="left"/>
    </xf>
    <xf numFmtId="164" fontId="4" fillId="10" borderId="0" xfId="0" applyNumberFormat="1" applyFont="1" applyFill="1" applyAlignment="1">
      <alignment horizontal="left"/>
    </xf>
    <xf numFmtId="2" fontId="4" fillId="10" borderId="0" xfId="0" applyNumberFormat="1" applyFont="1" applyFill="1" applyAlignment="1">
      <alignment horizontal="left"/>
    </xf>
    <xf numFmtId="165" fontId="4" fillId="10" borderId="0" xfId="0" applyNumberFormat="1" applyFont="1" applyFill="1" applyAlignment="1">
      <alignment horizontal="left"/>
    </xf>
    <xf numFmtId="9" fontId="4" fillId="2" borderId="0" xfId="0" applyNumberFormat="1" applyFont="1" applyFill="1" applyAlignment="1">
      <alignment horizontal="left"/>
    </xf>
    <xf numFmtId="9" fontId="4" fillId="10" borderId="0" xfId="0" applyNumberFormat="1" applyFont="1" applyFill="1" applyAlignment="1">
      <alignment horizontal="left"/>
    </xf>
    <xf numFmtId="0" fontId="6" fillId="0" borderId="0" xfId="0" applyFont="1" applyFill="1"/>
    <xf numFmtId="0" fontId="7" fillId="0" borderId="0" xfId="0" applyFont="1"/>
    <xf numFmtId="9" fontId="4" fillId="3" borderId="0" xfId="0" applyNumberFormat="1" applyFont="1" applyFill="1" applyAlignment="1">
      <alignment horizontal="left"/>
    </xf>
    <xf numFmtId="0" fontId="4" fillId="12" borderId="0" xfId="0" applyNumberFormat="1" applyFont="1" applyFill="1"/>
    <xf numFmtId="0" fontId="0" fillId="12" borderId="0" xfId="0" applyFill="1"/>
    <xf numFmtId="0" fontId="0" fillId="12" borderId="0" xfId="0" applyFill="1" applyAlignment="1">
      <alignment horizontal="left"/>
    </xf>
    <xf numFmtId="0" fontId="4" fillId="5" borderId="0" xfId="0" applyNumberFormat="1" applyFont="1" applyFill="1"/>
    <xf numFmtId="0" fontId="0" fillId="5" borderId="0" xfId="0" applyFill="1"/>
    <xf numFmtId="1" fontId="4" fillId="5" borderId="0" xfId="0" applyNumberFormat="1" applyFont="1" applyFill="1"/>
    <xf numFmtId="9" fontId="4" fillId="5" borderId="0" xfId="0" applyNumberFormat="1" applyFont="1" applyFill="1"/>
    <xf numFmtId="10" fontId="4" fillId="5" borderId="0" xfId="0" applyNumberFormat="1" applyFont="1" applyFill="1"/>
    <xf numFmtId="165" fontId="4" fillId="5" borderId="0" xfId="0" applyNumberFormat="1" applyFont="1" applyFill="1"/>
    <xf numFmtId="164" fontId="4" fillId="5" borderId="0" xfId="0" applyNumberFormat="1" applyFont="1" applyFill="1"/>
    <xf numFmtId="2" fontId="4" fillId="5" borderId="0" xfId="0" applyNumberFormat="1" applyFont="1" applyFill="1"/>
    <xf numFmtId="0" fontId="4" fillId="11" borderId="0" xfId="0" applyNumberFormat="1" applyFont="1" applyFill="1"/>
    <xf numFmtId="0" fontId="0" fillId="11" borderId="0" xfId="0" applyFill="1"/>
    <xf numFmtId="1" fontId="4" fillId="11" borderId="0" xfId="0" applyNumberFormat="1" applyFont="1" applyFill="1"/>
    <xf numFmtId="9" fontId="4" fillId="11" borderId="0" xfId="0" applyNumberFormat="1" applyFont="1" applyFill="1"/>
    <xf numFmtId="10" fontId="4" fillId="11" borderId="0" xfId="0" applyNumberFormat="1" applyFont="1" applyFill="1"/>
    <xf numFmtId="2" fontId="4" fillId="11" borderId="0" xfId="0" applyNumberFormat="1" applyFont="1" applyFill="1"/>
    <xf numFmtId="164" fontId="4" fillId="11" borderId="0" xfId="0" applyNumberFormat="1" applyFont="1" applyFill="1"/>
    <xf numFmtId="0" fontId="0" fillId="11" borderId="0" xfId="0" applyFill="1" applyAlignment="1">
      <alignment horizontal="left"/>
    </xf>
    <xf numFmtId="165" fontId="4" fillId="11" borderId="0" xfId="0" applyNumberFormat="1" applyFont="1" applyFill="1"/>
    <xf numFmtId="1" fontId="4" fillId="12" borderId="0" xfId="0" applyNumberFormat="1" applyFont="1" applyFill="1"/>
    <xf numFmtId="9" fontId="4" fillId="12" borderId="0" xfId="0" applyNumberFormat="1" applyFont="1" applyFill="1"/>
    <xf numFmtId="10" fontId="4" fillId="12" borderId="0" xfId="0" applyNumberFormat="1" applyFont="1" applyFill="1"/>
    <xf numFmtId="2" fontId="4" fillId="12" borderId="0" xfId="0" applyNumberFormat="1" applyFont="1" applyFill="1"/>
    <xf numFmtId="164" fontId="4" fillId="12" borderId="0" xfId="0" applyNumberFormat="1" applyFont="1" applyFill="1"/>
    <xf numFmtId="165" fontId="4" fillId="12" borderId="0" xfId="0" applyNumberFormat="1" applyFont="1" applyFill="1"/>
    <xf numFmtId="0" fontId="8"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vertical="center" wrapText="1"/>
    </xf>
    <xf numFmtId="0" fontId="1" fillId="0" borderId="6" xfId="0" applyFont="1" applyBorder="1" applyAlignment="1">
      <alignment vertical="top" wrapText="1"/>
    </xf>
    <xf numFmtId="0" fontId="10" fillId="0" borderId="0" xfId="0" applyFont="1"/>
    <xf numFmtId="0" fontId="1" fillId="0" borderId="1" xfId="0" applyFont="1" applyBorder="1" applyAlignment="1">
      <alignment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9" fillId="0" borderId="6" xfId="0" applyFont="1" applyBorder="1" applyAlignment="1">
      <alignment horizontal="center" vertical="center"/>
    </xf>
    <xf numFmtId="166" fontId="9" fillId="0" borderId="6" xfId="0" applyNumberFormat="1" applyFont="1" applyBorder="1" applyAlignment="1">
      <alignment horizontal="center" vertical="center"/>
    </xf>
    <xf numFmtId="0" fontId="11" fillId="0" borderId="0" xfId="0" applyFont="1" applyAlignment="1">
      <alignment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8" fillId="0" borderId="9" xfId="0" applyFont="1" applyBorder="1" applyAlignment="1">
      <alignment horizontal="center" vertical="center"/>
    </xf>
    <xf numFmtId="0" fontId="8"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171450</xdr:rowOff>
    </xdr:from>
    <xdr:to>
      <xdr:col>5</xdr:col>
      <xdr:colOff>753110</xdr:colOff>
      <xdr:row>29</xdr:row>
      <xdr:rowOff>29210</xdr:rowOff>
    </xdr:to>
    <xdr:pic>
      <xdr:nvPicPr>
        <xdr:cNvPr id="2" name="Picture 1" descr="N:\Danielle\Projects\EMIF_AD_INFLAM\Writeup\Paper 1 MTX_RA_DEM\Figure2.pn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381000"/>
          <a:ext cx="5725160" cy="57251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65"/>
  <sheetViews>
    <sheetView workbookViewId="0">
      <selection activeCell="T4" sqref="T4"/>
    </sheetView>
  </sheetViews>
  <sheetFormatPr defaultRowHeight="15" x14ac:dyDescent="0.25"/>
  <cols>
    <col min="4" max="4" width="13.42578125" customWidth="1"/>
    <col min="5" max="5" width="16.140625" customWidth="1"/>
    <col min="6" max="6" width="19.85546875" customWidth="1"/>
  </cols>
  <sheetData>
    <row r="2" spans="2:20" x14ac:dyDescent="0.25">
      <c r="D2" t="s">
        <v>36</v>
      </c>
    </row>
    <row r="3" spans="2:20" x14ac:dyDescent="0.25">
      <c r="C3" t="s">
        <v>0</v>
      </c>
      <c r="E3" t="s">
        <v>1</v>
      </c>
      <c r="G3" t="s">
        <v>2</v>
      </c>
      <c r="I3" t="s">
        <v>3</v>
      </c>
      <c r="K3" t="s">
        <v>4</v>
      </c>
      <c r="M3" t="s">
        <v>5</v>
      </c>
      <c r="O3" t="s">
        <v>6</v>
      </c>
      <c r="T3" t="s">
        <v>160</v>
      </c>
    </row>
    <row r="4" spans="2:20" x14ac:dyDescent="0.25">
      <c r="B4" t="s">
        <v>7</v>
      </c>
      <c r="C4">
        <v>0.88</v>
      </c>
      <c r="D4" t="s">
        <v>8</v>
      </c>
      <c r="E4">
        <v>2.5409999999999999</v>
      </c>
      <c r="F4" t="s">
        <v>9</v>
      </c>
      <c r="G4">
        <v>1.9359999999999999</v>
      </c>
      <c r="H4" t="s">
        <v>10</v>
      </c>
      <c r="I4">
        <v>1.6479999999999999</v>
      </c>
      <c r="J4" t="s">
        <v>11</v>
      </c>
      <c r="K4">
        <v>0.89300000000000002</v>
      </c>
      <c r="L4" t="s">
        <v>12</v>
      </c>
      <c r="M4">
        <v>1.0049999999999999</v>
      </c>
      <c r="N4" t="s">
        <v>13</v>
      </c>
      <c r="O4">
        <v>1.282</v>
      </c>
      <c r="P4" t="s">
        <v>14</v>
      </c>
      <c r="T4">
        <f>SUM(D8:J8)</f>
        <v>5502572</v>
      </c>
    </row>
    <row r="5" spans="2:20" x14ac:dyDescent="0.25">
      <c r="B5" t="s">
        <v>15</v>
      </c>
      <c r="C5">
        <v>0.86599999999999999</v>
      </c>
      <c r="D5" t="s">
        <v>16</v>
      </c>
      <c r="E5">
        <v>0.879</v>
      </c>
      <c r="F5" t="s">
        <v>17</v>
      </c>
      <c r="G5">
        <v>2.718</v>
      </c>
      <c r="H5" t="s">
        <v>18</v>
      </c>
      <c r="I5">
        <v>1.123</v>
      </c>
      <c r="J5" t="s">
        <v>19</v>
      </c>
      <c r="K5">
        <v>0.88800000000000001</v>
      </c>
      <c r="L5" t="s">
        <v>20</v>
      </c>
      <c r="M5">
        <v>1.0269999999999999</v>
      </c>
      <c r="N5" t="s">
        <v>21</v>
      </c>
      <c r="O5">
        <v>1.131</v>
      </c>
      <c r="P5" t="s">
        <v>22</v>
      </c>
    </row>
    <row r="6" spans="2:20" x14ac:dyDescent="0.25">
      <c r="B6" t="s">
        <v>23</v>
      </c>
      <c r="C6">
        <v>1.0109999999999999</v>
      </c>
      <c r="D6" t="s">
        <v>24</v>
      </c>
      <c r="E6">
        <v>1.4279999999999999</v>
      </c>
      <c r="F6" t="s">
        <v>25</v>
      </c>
      <c r="G6">
        <v>1.2529999999999999</v>
      </c>
      <c r="H6" t="s">
        <v>26</v>
      </c>
      <c r="I6" t="s">
        <v>27</v>
      </c>
      <c r="J6" t="s">
        <v>27</v>
      </c>
      <c r="K6">
        <v>0.66500000000000004</v>
      </c>
      <c r="L6" t="s">
        <v>28</v>
      </c>
      <c r="M6" t="s">
        <v>27</v>
      </c>
    </row>
    <row r="7" spans="2:20" x14ac:dyDescent="0.25">
      <c r="B7" t="s">
        <v>29</v>
      </c>
      <c r="C7">
        <v>0.69399999999999995</v>
      </c>
      <c r="D7" t="s">
        <v>30</v>
      </c>
      <c r="E7">
        <v>0.45</v>
      </c>
      <c r="F7" t="s">
        <v>31</v>
      </c>
      <c r="G7">
        <v>0.70499999999999996</v>
      </c>
      <c r="H7" t="s">
        <v>32</v>
      </c>
      <c r="I7" t="s">
        <v>27</v>
      </c>
      <c r="J7" t="s">
        <v>27</v>
      </c>
      <c r="K7">
        <v>0.75600000000000001</v>
      </c>
      <c r="L7" t="s">
        <v>33</v>
      </c>
      <c r="M7" t="s">
        <v>27</v>
      </c>
    </row>
    <row r="8" spans="2:20" x14ac:dyDescent="0.25">
      <c r="B8" t="s">
        <v>34</v>
      </c>
      <c r="C8" t="s">
        <v>35</v>
      </c>
      <c r="D8">
        <v>118414</v>
      </c>
      <c r="E8">
        <v>14504</v>
      </c>
      <c r="F8">
        <v>233083</v>
      </c>
      <c r="G8">
        <v>42921</v>
      </c>
      <c r="H8">
        <v>2108350</v>
      </c>
      <c r="I8">
        <v>234014</v>
      </c>
      <c r="J8">
        <v>2751286</v>
      </c>
    </row>
    <row r="11" spans="2:20" x14ac:dyDescent="0.25">
      <c r="B11" t="s">
        <v>72</v>
      </c>
      <c r="C11" s="1">
        <v>8.3333333333333329E-2</v>
      </c>
      <c r="D11" t="s">
        <v>39</v>
      </c>
      <c r="E11" t="s">
        <v>40</v>
      </c>
      <c r="F11" t="s">
        <v>41</v>
      </c>
      <c r="G11" t="s">
        <v>42</v>
      </c>
      <c r="H11" t="s">
        <v>43</v>
      </c>
      <c r="I11" t="s">
        <v>44</v>
      </c>
      <c r="J11" t="s">
        <v>45</v>
      </c>
    </row>
    <row r="12" spans="2:20" x14ac:dyDescent="0.25">
      <c r="B12" t="s">
        <v>46</v>
      </c>
      <c r="C12" t="s">
        <v>47</v>
      </c>
      <c r="D12" t="s">
        <v>48</v>
      </c>
      <c r="E12" t="s">
        <v>49</v>
      </c>
    </row>
    <row r="13" spans="2:20" x14ac:dyDescent="0.25">
      <c r="C13" t="s">
        <v>0</v>
      </c>
      <c r="E13" t="s">
        <v>1</v>
      </c>
      <c r="G13" t="s">
        <v>2</v>
      </c>
      <c r="I13" t="s">
        <v>3</v>
      </c>
      <c r="K13" t="s">
        <v>4</v>
      </c>
      <c r="M13" t="s">
        <v>5</v>
      </c>
      <c r="O13" t="s">
        <v>6</v>
      </c>
    </row>
    <row r="14" spans="2:20" x14ac:dyDescent="0.25">
      <c r="B14" t="s">
        <v>7</v>
      </c>
      <c r="C14">
        <v>0.89900000000000002</v>
      </c>
      <c r="D14" t="s">
        <v>50</v>
      </c>
      <c r="E14">
        <v>2.359</v>
      </c>
      <c r="F14" t="s">
        <v>51</v>
      </c>
      <c r="G14">
        <v>1.452</v>
      </c>
      <c r="H14" t="s">
        <v>52</v>
      </c>
      <c r="I14">
        <v>1.4990000000000001</v>
      </c>
      <c r="J14" t="s">
        <v>53</v>
      </c>
      <c r="K14">
        <v>0.88200000000000001</v>
      </c>
      <c r="L14" t="s">
        <v>54</v>
      </c>
      <c r="M14">
        <v>0.96599999999999997</v>
      </c>
      <c r="N14" t="s">
        <v>55</v>
      </c>
      <c r="O14">
        <v>1.143</v>
      </c>
      <c r="P14" t="s">
        <v>56</v>
      </c>
    </row>
    <row r="15" spans="2:20" x14ac:dyDescent="0.25">
      <c r="B15" t="s">
        <v>15</v>
      </c>
      <c r="C15">
        <v>0.87</v>
      </c>
      <c r="D15" t="s">
        <v>57</v>
      </c>
      <c r="E15">
        <v>0.89700000000000002</v>
      </c>
      <c r="F15" t="s">
        <v>58</v>
      </c>
      <c r="G15">
        <v>2.6850000000000001</v>
      </c>
      <c r="H15" t="s">
        <v>59</v>
      </c>
      <c r="I15">
        <v>1.079</v>
      </c>
      <c r="J15" t="s">
        <v>60</v>
      </c>
      <c r="K15">
        <v>0.90200000000000002</v>
      </c>
      <c r="L15" t="s">
        <v>61</v>
      </c>
      <c r="M15">
        <v>1.0469999999999999</v>
      </c>
      <c r="N15" t="s">
        <v>62</v>
      </c>
      <c r="O15">
        <v>1.1319999999999999</v>
      </c>
      <c r="P15" t="s">
        <v>63</v>
      </c>
    </row>
    <row r="16" spans="2:20" x14ac:dyDescent="0.25">
      <c r="B16" t="s">
        <v>23</v>
      </c>
      <c r="C16">
        <v>1.016</v>
      </c>
      <c r="D16" t="s">
        <v>64</v>
      </c>
      <c r="E16">
        <v>1.365</v>
      </c>
      <c r="F16" t="s">
        <v>65</v>
      </c>
      <c r="G16">
        <v>1.024</v>
      </c>
      <c r="H16" t="s">
        <v>66</v>
      </c>
      <c r="I16" t="s">
        <v>27</v>
      </c>
      <c r="K16" t="s">
        <v>27</v>
      </c>
      <c r="M16">
        <v>0.70799999999999996</v>
      </c>
      <c r="N16" t="s">
        <v>67</v>
      </c>
      <c r="O16" t="s">
        <v>27</v>
      </c>
    </row>
    <row r="17" spans="2:16" x14ac:dyDescent="0.25">
      <c r="B17" t="s">
        <v>29</v>
      </c>
      <c r="C17">
        <v>0.69399999999999995</v>
      </c>
      <c r="D17" t="s">
        <v>68</v>
      </c>
      <c r="E17">
        <v>0.44400000000000001</v>
      </c>
      <c r="F17" t="s">
        <v>69</v>
      </c>
      <c r="G17">
        <v>0.57399999999999995</v>
      </c>
      <c r="H17" t="s">
        <v>70</v>
      </c>
      <c r="I17" t="s">
        <v>27</v>
      </c>
      <c r="K17" t="s">
        <v>27</v>
      </c>
      <c r="M17">
        <v>0.749</v>
      </c>
      <c r="N17" t="s">
        <v>71</v>
      </c>
      <c r="O17" t="s">
        <v>27</v>
      </c>
    </row>
    <row r="18" spans="2:16" x14ac:dyDescent="0.25">
      <c r="B18" t="s">
        <v>34</v>
      </c>
      <c r="C18" t="s">
        <v>35</v>
      </c>
      <c r="D18">
        <v>118414</v>
      </c>
      <c r="F18">
        <v>14504</v>
      </c>
      <c r="H18">
        <v>233083</v>
      </c>
      <c r="J18">
        <v>42921</v>
      </c>
      <c r="L18">
        <v>2108350</v>
      </c>
      <c r="N18">
        <v>234014</v>
      </c>
      <c r="P18">
        <v>2751286</v>
      </c>
    </row>
    <row r="21" spans="2:16" x14ac:dyDescent="0.25">
      <c r="C21" t="s">
        <v>0</v>
      </c>
      <c r="E21" t="s">
        <v>1</v>
      </c>
      <c r="G21" t="s">
        <v>2</v>
      </c>
      <c r="I21" t="s">
        <v>3</v>
      </c>
      <c r="K21" t="s">
        <v>4</v>
      </c>
      <c r="M21" t="s">
        <v>5</v>
      </c>
      <c r="O21" t="s">
        <v>6</v>
      </c>
    </row>
    <row r="22" spans="2:16" x14ac:dyDescent="0.25">
      <c r="B22" t="s">
        <v>7</v>
      </c>
      <c r="C22">
        <v>0.89600000000000002</v>
      </c>
      <c r="D22" t="s">
        <v>138</v>
      </c>
      <c r="E22">
        <v>2.34</v>
      </c>
      <c r="F22" t="s">
        <v>139</v>
      </c>
      <c r="G22">
        <v>1.919</v>
      </c>
      <c r="H22" t="s">
        <v>140</v>
      </c>
      <c r="I22">
        <v>1.6359999999999999</v>
      </c>
      <c r="J22" t="s">
        <v>141</v>
      </c>
      <c r="K22">
        <v>0.879</v>
      </c>
      <c r="L22" t="s">
        <v>142</v>
      </c>
      <c r="M22">
        <v>0.97199999999999998</v>
      </c>
      <c r="N22" t="s">
        <v>143</v>
      </c>
      <c r="O22">
        <v>1.256</v>
      </c>
      <c r="P22" t="s">
        <v>144</v>
      </c>
    </row>
    <row r="23" spans="2:16" x14ac:dyDescent="0.25">
      <c r="B23" t="s">
        <v>15</v>
      </c>
      <c r="C23">
        <v>0.877</v>
      </c>
      <c r="D23" t="s">
        <v>145</v>
      </c>
      <c r="E23">
        <v>0.88900000000000001</v>
      </c>
      <c r="F23" t="s">
        <v>146</v>
      </c>
      <c r="G23">
        <v>2.601</v>
      </c>
      <c r="H23" t="s">
        <v>147</v>
      </c>
      <c r="I23">
        <v>1.0580000000000001</v>
      </c>
      <c r="J23" t="s">
        <v>148</v>
      </c>
      <c r="K23">
        <v>0.89800000000000002</v>
      </c>
      <c r="L23" t="s">
        <v>149</v>
      </c>
      <c r="M23">
        <v>1.044</v>
      </c>
      <c r="N23" t="s">
        <v>150</v>
      </c>
      <c r="O23">
        <v>1.121</v>
      </c>
      <c r="P23" t="s">
        <v>151</v>
      </c>
    </row>
    <row r="24" spans="2:16" x14ac:dyDescent="0.25">
      <c r="B24" t="s">
        <v>23</v>
      </c>
      <c r="C24">
        <v>1.014</v>
      </c>
      <c r="D24" t="s">
        <v>152</v>
      </c>
      <c r="E24">
        <v>1.3009999999999999</v>
      </c>
      <c r="F24" t="s">
        <v>153</v>
      </c>
      <c r="G24">
        <v>1.2470000000000001</v>
      </c>
      <c r="H24" t="s">
        <v>154</v>
      </c>
      <c r="I24" t="s">
        <v>27</v>
      </c>
      <c r="J24" t="s">
        <v>27</v>
      </c>
      <c r="K24">
        <v>0.752</v>
      </c>
      <c r="L24" t="s">
        <v>155</v>
      </c>
      <c r="M24" t="s">
        <v>27</v>
      </c>
    </row>
    <row r="25" spans="2:16" x14ac:dyDescent="0.25">
      <c r="B25" t="s">
        <v>29</v>
      </c>
      <c r="C25">
        <v>0.69699999999999995</v>
      </c>
      <c r="D25" t="s">
        <v>156</v>
      </c>
      <c r="E25">
        <v>0.442</v>
      </c>
      <c r="F25" t="s">
        <v>157</v>
      </c>
      <c r="G25">
        <v>0.65300000000000002</v>
      </c>
      <c r="H25" t="s">
        <v>158</v>
      </c>
      <c r="I25" t="s">
        <v>27</v>
      </c>
      <c r="J25" t="s">
        <v>27</v>
      </c>
      <c r="K25">
        <v>0.747</v>
      </c>
      <c r="L25" t="s">
        <v>159</v>
      </c>
      <c r="M25" t="s">
        <v>27</v>
      </c>
    </row>
    <row r="26" spans="2:16" x14ac:dyDescent="0.25">
      <c r="B26" t="s">
        <v>34</v>
      </c>
      <c r="C26" t="s">
        <v>35</v>
      </c>
      <c r="D26">
        <v>118414</v>
      </c>
      <c r="E26">
        <v>14504</v>
      </c>
      <c r="F26">
        <v>233083</v>
      </c>
      <c r="G26">
        <v>42921</v>
      </c>
      <c r="H26">
        <v>2108350</v>
      </c>
      <c r="I26">
        <v>234014</v>
      </c>
      <c r="J26">
        <v>2751286</v>
      </c>
    </row>
    <row r="30" spans="2:16" x14ac:dyDescent="0.25">
      <c r="B30" t="s">
        <v>38</v>
      </c>
      <c r="C30" s="1">
        <v>0.33333333333333331</v>
      </c>
      <c r="D30" t="s">
        <v>39</v>
      </c>
      <c r="E30" t="s">
        <v>40</v>
      </c>
      <c r="F30" t="s">
        <v>41</v>
      </c>
      <c r="G30" t="s">
        <v>73</v>
      </c>
      <c r="H30" t="s">
        <v>74</v>
      </c>
      <c r="I30" t="s">
        <v>75</v>
      </c>
      <c r="J30" t="s">
        <v>76</v>
      </c>
      <c r="K30" t="s">
        <v>77</v>
      </c>
      <c r="L30" t="s">
        <v>78</v>
      </c>
    </row>
    <row r="31" spans="2:16" x14ac:dyDescent="0.25">
      <c r="B31" t="s">
        <v>79</v>
      </c>
      <c r="C31" t="s">
        <v>80</v>
      </c>
      <c r="D31" t="s">
        <v>42</v>
      </c>
      <c r="E31" t="s">
        <v>43</v>
      </c>
    </row>
    <row r="32" spans="2:16" x14ac:dyDescent="0.25">
      <c r="D32" t="s">
        <v>23</v>
      </c>
      <c r="F32" t="s">
        <v>29</v>
      </c>
    </row>
    <row r="33" spans="2:16" x14ac:dyDescent="0.25">
      <c r="B33" t="s">
        <v>7</v>
      </c>
      <c r="C33" t="s">
        <v>79</v>
      </c>
      <c r="D33">
        <v>0.75900000000000001</v>
      </c>
      <c r="E33" t="s">
        <v>88</v>
      </c>
      <c r="F33">
        <v>0.878</v>
      </c>
      <c r="G33" t="s">
        <v>91</v>
      </c>
    </row>
    <row r="34" spans="2:16" x14ac:dyDescent="0.25">
      <c r="B34" t="s">
        <v>7</v>
      </c>
      <c r="C34" t="s">
        <v>42</v>
      </c>
      <c r="D34">
        <v>0.71599999999999997</v>
      </c>
      <c r="E34" t="s">
        <v>89</v>
      </c>
      <c r="F34">
        <v>0.89</v>
      </c>
      <c r="G34" t="s">
        <v>92</v>
      </c>
    </row>
    <row r="35" spans="2:16" x14ac:dyDescent="0.25">
      <c r="B35" t="s">
        <v>7</v>
      </c>
      <c r="C35" t="s">
        <v>87</v>
      </c>
      <c r="D35">
        <v>0.71399999999999997</v>
      </c>
      <c r="E35" t="s">
        <v>90</v>
      </c>
      <c r="F35">
        <v>0.88100000000000001</v>
      </c>
      <c r="G35" t="s">
        <v>93</v>
      </c>
    </row>
    <row r="36" spans="2:16" x14ac:dyDescent="0.25">
      <c r="B36" t="s">
        <v>15</v>
      </c>
      <c r="C36" t="s">
        <v>79</v>
      </c>
      <c r="D36">
        <v>1.1000000000000001</v>
      </c>
      <c r="E36" t="s">
        <v>81</v>
      </c>
      <c r="F36">
        <v>0.53500000000000003</v>
      </c>
      <c r="G36" t="s">
        <v>82</v>
      </c>
    </row>
    <row r="37" spans="2:16" x14ac:dyDescent="0.25">
      <c r="B37" t="s">
        <v>15</v>
      </c>
      <c r="C37" t="s">
        <v>42</v>
      </c>
      <c r="D37">
        <v>1.016</v>
      </c>
      <c r="E37" t="s">
        <v>83</v>
      </c>
      <c r="F37">
        <v>0.58699999999999997</v>
      </c>
      <c r="G37" t="s">
        <v>84</v>
      </c>
    </row>
    <row r="38" spans="2:16" x14ac:dyDescent="0.25">
      <c r="B38" t="s">
        <v>15</v>
      </c>
      <c r="C38" t="s">
        <v>87</v>
      </c>
      <c r="D38">
        <v>1.0229999999999999</v>
      </c>
      <c r="E38" t="s">
        <v>85</v>
      </c>
      <c r="F38">
        <v>0.58599999999999997</v>
      </c>
      <c r="G38" t="s">
        <v>86</v>
      </c>
    </row>
    <row r="43" spans="2:16" ht="18.75" x14ac:dyDescent="0.3">
      <c r="B43" s="4" t="s">
        <v>94</v>
      </c>
    </row>
    <row r="45" spans="2:16" x14ac:dyDescent="0.25">
      <c r="B45" t="s">
        <v>79</v>
      </c>
    </row>
    <row r="47" spans="2:16" x14ac:dyDescent="0.25">
      <c r="C47" t="s">
        <v>0</v>
      </c>
      <c r="E47" t="s">
        <v>1</v>
      </c>
      <c r="G47" t="s">
        <v>2</v>
      </c>
      <c r="I47" t="s">
        <v>3</v>
      </c>
      <c r="K47" t="s">
        <v>4</v>
      </c>
      <c r="M47" t="s">
        <v>5</v>
      </c>
      <c r="O47" t="s">
        <v>6</v>
      </c>
    </row>
    <row r="48" spans="2:16" x14ac:dyDescent="0.25">
      <c r="B48" t="s">
        <v>7</v>
      </c>
      <c r="C48">
        <v>0.88200000000000001</v>
      </c>
      <c r="D48" t="s">
        <v>95</v>
      </c>
      <c r="E48">
        <v>7.8310000000000004</v>
      </c>
      <c r="F48" t="s">
        <v>96</v>
      </c>
      <c r="G48">
        <v>4.4770000000000003</v>
      </c>
      <c r="H48" t="s">
        <v>97</v>
      </c>
      <c r="I48">
        <v>0.42799999999999999</v>
      </c>
      <c r="J48" t="s">
        <v>98</v>
      </c>
      <c r="K48">
        <v>0.89</v>
      </c>
      <c r="L48" t="s">
        <v>99</v>
      </c>
      <c r="M48">
        <v>1.0549999999999999</v>
      </c>
      <c r="N48" t="s">
        <v>100</v>
      </c>
      <c r="O48">
        <v>1.3320000000000001</v>
      </c>
      <c r="P48" t="s">
        <v>101</v>
      </c>
    </row>
    <row r="49" spans="2:16" x14ac:dyDescent="0.25">
      <c r="B49" t="s">
        <v>15</v>
      </c>
      <c r="C49">
        <v>0.91200000000000003</v>
      </c>
      <c r="D49" t="s">
        <v>102</v>
      </c>
      <c r="E49">
        <v>0.94699999999999995</v>
      </c>
      <c r="F49" t="s">
        <v>103</v>
      </c>
      <c r="G49">
        <v>4.0599999999999996</v>
      </c>
      <c r="H49" t="s">
        <v>104</v>
      </c>
      <c r="I49">
        <v>1.161</v>
      </c>
      <c r="J49" t="s">
        <v>105</v>
      </c>
      <c r="K49">
        <v>0.86699999999999999</v>
      </c>
      <c r="L49" t="s">
        <v>106</v>
      </c>
      <c r="M49">
        <v>1.012</v>
      </c>
      <c r="N49" t="s">
        <v>107</v>
      </c>
      <c r="O49">
        <v>1.2190000000000001</v>
      </c>
      <c r="P49" t="s">
        <v>108</v>
      </c>
    </row>
    <row r="50" spans="2:16" x14ac:dyDescent="0.25">
      <c r="B50" t="s">
        <v>34</v>
      </c>
      <c r="C50">
        <v>31233</v>
      </c>
      <c r="E50">
        <v>863</v>
      </c>
      <c r="G50">
        <v>27651</v>
      </c>
      <c r="I50">
        <v>1030</v>
      </c>
      <c r="K50">
        <v>1343989</v>
      </c>
      <c r="M50">
        <v>117205</v>
      </c>
      <c r="O50" t="s">
        <v>27</v>
      </c>
    </row>
    <row r="53" spans="2:16" x14ac:dyDescent="0.25">
      <c r="B53" t="s">
        <v>109</v>
      </c>
    </row>
    <row r="55" spans="2:16" x14ac:dyDescent="0.25">
      <c r="C55" t="s">
        <v>0</v>
      </c>
      <c r="E55" t="s">
        <v>1</v>
      </c>
      <c r="G55" t="s">
        <v>2</v>
      </c>
      <c r="I55" t="s">
        <v>3</v>
      </c>
      <c r="K55" t="s">
        <v>4</v>
      </c>
      <c r="M55" t="s">
        <v>5</v>
      </c>
      <c r="O55" t="s">
        <v>6</v>
      </c>
    </row>
    <row r="56" spans="2:16" x14ac:dyDescent="0.25">
      <c r="B56" t="s">
        <v>7</v>
      </c>
      <c r="C56">
        <v>0.90600000000000003</v>
      </c>
      <c r="D56" t="s">
        <v>110</v>
      </c>
      <c r="E56">
        <v>7.5129999999999999</v>
      </c>
      <c r="F56" t="s">
        <v>111</v>
      </c>
      <c r="G56">
        <v>2.887</v>
      </c>
      <c r="H56" t="s">
        <v>112</v>
      </c>
      <c r="I56">
        <v>0.39700000000000002</v>
      </c>
      <c r="J56" t="s">
        <v>113</v>
      </c>
      <c r="K56">
        <v>0.86899999999999999</v>
      </c>
      <c r="L56" t="s">
        <v>114</v>
      </c>
      <c r="M56">
        <v>1.004</v>
      </c>
      <c r="N56" t="s">
        <v>115</v>
      </c>
      <c r="O56">
        <v>1.18</v>
      </c>
      <c r="P56" t="s">
        <v>116</v>
      </c>
    </row>
    <row r="57" spans="2:16" x14ac:dyDescent="0.25">
      <c r="B57" t="s">
        <v>15</v>
      </c>
      <c r="C57">
        <v>0.91100000000000003</v>
      </c>
      <c r="D57" t="s">
        <v>117</v>
      </c>
      <c r="E57">
        <v>1.0720000000000001</v>
      </c>
      <c r="F57" t="s">
        <v>118</v>
      </c>
      <c r="G57">
        <v>4.0010000000000003</v>
      </c>
      <c r="H57" t="s">
        <v>119</v>
      </c>
      <c r="I57">
        <v>1.0409999999999999</v>
      </c>
      <c r="J57" t="s">
        <v>120</v>
      </c>
      <c r="K57">
        <v>0.88400000000000001</v>
      </c>
      <c r="L57" t="s">
        <v>121</v>
      </c>
      <c r="M57">
        <v>1.026</v>
      </c>
      <c r="N57" t="s">
        <v>122</v>
      </c>
      <c r="O57">
        <v>1.228</v>
      </c>
      <c r="P57" t="s">
        <v>123</v>
      </c>
    </row>
    <row r="58" spans="2:16" x14ac:dyDescent="0.25">
      <c r="B58" t="s">
        <v>34</v>
      </c>
      <c r="C58" t="s">
        <v>35</v>
      </c>
      <c r="D58">
        <v>31233</v>
      </c>
      <c r="E58">
        <v>863</v>
      </c>
      <c r="F58">
        <v>27651</v>
      </c>
      <c r="G58">
        <v>1030</v>
      </c>
      <c r="H58">
        <v>1343989</v>
      </c>
      <c r="I58">
        <v>117205</v>
      </c>
      <c r="J58" t="s">
        <v>27</v>
      </c>
    </row>
    <row r="61" spans="2:16" x14ac:dyDescent="0.25">
      <c r="B61" t="s">
        <v>137</v>
      </c>
    </row>
    <row r="62" spans="2:16" x14ac:dyDescent="0.25">
      <c r="C62" t="s">
        <v>0</v>
      </c>
      <c r="E62" t="s">
        <v>1</v>
      </c>
      <c r="G62" t="s">
        <v>2</v>
      </c>
      <c r="I62" t="s">
        <v>3</v>
      </c>
      <c r="K62" t="s">
        <v>4</v>
      </c>
      <c r="M62" t="s">
        <v>5</v>
      </c>
      <c r="O62" t="s">
        <v>6</v>
      </c>
    </row>
    <row r="63" spans="2:16" x14ac:dyDescent="0.25">
      <c r="B63" t="s">
        <v>7</v>
      </c>
      <c r="C63">
        <v>0.89900000000000002</v>
      </c>
      <c r="D63" t="s">
        <v>124</v>
      </c>
      <c r="E63">
        <v>7.5039999999999996</v>
      </c>
      <c r="F63" t="s">
        <v>125</v>
      </c>
      <c r="G63">
        <v>4.5389999999999997</v>
      </c>
      <c r="H63" t="s">
        <v>126</v>
      </c>
      <c r="I63">
        <v>0.54100000000000004</v>
      </c>
      <c r="J63" t="s">
        <v>127</v>
      </c>
      <c r="K63">
        <v>0.86699999999999999</v>
      </c>
      <c r="L63" t="s">
        <v>128</v>
      </c>
      <c r="M63">
        <v>1.006</v>
      </c>
      <c r="N63" t="s">
        <v>129</v>
      </c>
      <c r="O63">
        <v>1.349</v>
      </c>
      <c r="P63" t="s">
        <v>130</v>
      </c>
    </row>
    <row r="64" spans="2:16" x14ac:dyDescent="0.25">
      <c r="B64" t="s">
        <v>15</v>
      </c>
      <c r="C64">
        <v>0.93</v>
      </c>
      <c r="D64" t="s">
        <v>131</v>
      </c>
      <c r="E64">
        <v>1.0129999999999999</v>
      </c>
      <c r="F64" t="s">
        <v>132</v>
      </c>
      <c r="G64">
        <v>3.7050000000000001</v>
      </c>
      <c r="H64" t="s">
        <v>133</v>
      </c>
      <c r="I64">
        <v>1.232</v>
      </c>
      <c r="J64" t="s">
        <v>134</v>
      </c>
      <c r="K64">
        <v>0.88400000000000001</v>
      </c>
      <c r="L64" t="s">
        <v>121</v>
      </c>
      <c r="M64">
        <v>1.022</v>
      </c>
      <c r="N64" t="s">
        <v>135</v>
      </c>
      <c r="O64">
        <v>1.2250000000000001</v>
      </c>
      <c r="P64" t="s">
        <v>136</v>
      </c>
    </row>
    <row r="65" spans="2:15" x14ac:dyDescent="0.25">
      <c r="B65" t="s">
        <v>34</v>
      </c>
      <c r="C65">
        <v>31233</v>
      </c>
      <c r="E65">
        <v>863</v>
      </c>
      <c r="G65">
        <v>27651</v>
      </c>
      <c r="I65">
        <v>1030</v>
      </c>
      <c r="K65">
        <v>1343989</v>
      </c>
      <c r="M65">
        <v>117205</v>
      </c>
      <c r="O65"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tabSelected="1" workbookViewId="0">
      <selection activeCell="K15" sqref="K15"/>
    </sheetView>
  </sheetViews>
  <sheetFormatPr defaultRowHeight="16.5" x14ac:dyDescent="0.3"/>
  <cols>
    <col min="1" max="1" width="11.42578125" style="2" customWidth="1"/>
    <col min="2" max="16384" width="9.140625" style="2"/>
  </cols>
  <sheetData>
    <row r="1" spans="1:2" ht="18" x14ac:dyDescent="0.3">
      <c r="A1" s="53" t="s">
        <v>1028</v>
      </c>
    </row>
    <row r="3" spans="1:2" x14ac:dyDescent="0.3">
      <c r="A3" s="3" t="s">
        <v>315</v>
      </c>
    </row>
    <row r="4" spans="1:2" x14ac:dyDescent="0.3">
      <c r="A4" s="8" t="s">
        <v>316</v>
      </c>
      <c r="B4" s="2" t="s">
        <v>1027</v>
      </c>
    </row>
    <row r="5" spans="1:2" x14ac:dyDescent="0.3">
      <c r="A5" s="8" t="s">
        <v>1023</v>
      </c>
      <c r="B5" s="2" t="s">
        <v>317</v>
      </c>
    </row>
    <row r="6" spans="1:2" x14ac:dyDescent="0.3">
      <c r="A6" s="8" t="s">
        <v>1024</v>
      </c>
      <c r="B6" s="2" t="s">
        <v>1059</v>
      </c>
    </row>
    <row r="7" spans="1:2" x14ac:dyDescent="0.3">
      <c r="A7" s="8" t="s">
        <v>1053</v>
      </c>
      <c r="B7" s="2" t="s">
        <v>1025</v>
      </c>
    </row>
    <row r="8" spans="1:2" x14ac:dyDescent="0.3">
      <c r="A8" s="8" t="s">
        <v>1022</v>
      </c>
      <c r="B8" s="2" t="s">
        <v>1035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I46"/>
  <sheetViews>
    <sheetView workbookViewId="0">
      <selection activeCell="A5" sqref="A5:A7"/>
    </sheetView>
  </sheetViews>
  <sheetFormatPr defaultRowHeight="16.5" x14ac:dyDescent="0.3"/>
  <cols>
    <col min="1" max="4" width="16" style="2" customWidth="1"/>
    <col min="5" max="5" width="14.7109375" customWidth="1"/>
    <col min="6" max="6" width="13.85546875" customWidth="1"/>
    <col min="7" max="7" width="19.5703125" customWidth="1"/>
    <col min="8" max="8" width="15.140625" customWidth="1"/>
    <col min="9" max="9" width="11.140625" customWidth="1"/>
  </cols>
  <sheetData>
    <row r="1" spans="1:9" x14ac:dyDescent="0.3">
      <c r="A1" s="72" t="s">
        <v>1026</v>
      </c>
    </row>
    <row r="2" spans="1:9" ht="17.25" thickBot="1" x14ac:dyDescent="0.35">
      <c r="A2" s="72"/>
    </row>
    <row r="3" spans="1:9" ht="15" x14ac:dyDescent="0.25">
      <c r="A3" s="117" t="s">
        <v>959</v>
      </c>
      <c r="B3" s="117" t="s">
        <v>960</v>
      </c>
      <c r="C3" s="117" t="s">
        <v>961</v>
      </c>
      <c r="D3" s="117" t="s">
        <v>962</v>
      </c>
      <c r="E3" s="117" t="s">
        <v>1031</v>
      </c>
      <c r="F3" s="117" t="s">
        <v>963</v>
      </c>
      <c r="G3" s="101" t="s">
        <v>964</v>
      </c>
      <c r="H3" s="117" t="s">
        <v>966</v>
      </c>
      <c r="I3" s="117" t="s">
        <v>967</v>
      </c>
    </row>
    <row r="4" spans="1:9" ht="27.75" thickBot="1" x14ac:dyDescent="0.3">
      <c r="A4" s="118"/>
      <c r="B4" s="118"/>
      <c r="C4" s="118"/>
      <c r="D4" s="118"/>
      <c r="E4" s="118"/>
      <c r="F4" s="118"/>
      <c r="G4" s="102" t="s">
        <v>965</v>
      </c>
      <c r="H4" s="118"/>
      <c r="I4" s="118"/>
    </row>
    <row r="5" spans="1:9" ht="15" x14ac:dyDescent="0.25">
      <c r="A5" s="117" t="s">
        <v>0</v>
      </c>
      <c r="B5" s="120" t="s">
        <v>968</v>
      </c>
      <c r="C5" s="103" t="s">
        <v>969</v>
      </c>
      <c r="D5" s="120">
        <v>1995</v>
      </c>
      <c r="E5" s="120" t="s">
        <v>971</v>
      </c>
      <c r="F5" s="120" t="s">
        <v>972</v>
      </c>
      <c r="G5" s="103" t="s">
        <v>968</v>
      </c>
      <c r="H5" s="120">
        <v>3</v>
      </c>
      <c r="I5" s="123">
        <v>1</v>
      </c>
    </row>
    <row r="6" spans="1:9" ht="15" x14ac:dyDescent="0.25">
      <c r="A6" s="119"/>
      <c r="B6" s="121"/>
      <c r="C6" s="103" t="s">
        <v>970</v>
      </c>
      <c r="D6" s="121"/>
      <c r="E6" s="121"/>
      <c r="F6" s="121"/>
      <c r="G6" s="103" t="s">
        <v>839</v>
      </c>
      <c r="H6" s="121"/>
      <c r="I6" s="124"/>
    </row>
    <row r="7" spans="1:9" ht="17.25" thickBot="1" x14ac:dyDescent="0.3">
      <c r="A7" s="118"/>
      <c r="B7" s="122"/>
      <c r="C7" s="104"/>
      <c r="D7" s="122"/>
      <c r="E7" s="122"/>
      <c r="F7" s="122"/>
      <c r="G7" s="105"/>
      <c r="H7" s="122"/>
      <c r="I7" s="125"/>
    </row>
    <row r="8" spans="1:9" ht="22.5" customHeight="1" x14ac:dyDescent="0.25">
      <c r="A8" s="117" t="s">
        <v>2</v>
      </c>
      <c r="B8" s="120" t="s">
        <v>973</v>
      </c>
      <c r="C8" s="103" t="s">
        <v>974</v>
      </c>
      <c r="D8" s="120">
        <v>2000</v>
      </c>
      <c r="E8" s="120" t="s">
        <v>1030</v>
      </c>
      <c r="F8" s="120" t="s">
        <v>972</v>
      </c>
      <c r="G8" s="120" t="s">
        <v>976</v>
      </c>
      <c r="H8" s="120">
        <v>13</v>
      </c>
      <c r="I8" s="123">
        <v>2</v>
      </c>
    </row>
    <row r="9" spans="1:9" ht="15.75" thickBot="1" x14ac:dyDescent="0.3">
      <c r="A9" s="118"/>
      <c r="B9" s="122"/>
      <c r="C9" s="102" t="s">
        <v>975</v>
      </c>
      <c r="D9" s="122"/>
      <c r="E9" s="122"/>
      <c r="F9" s="122"/>
      <c r="G9" s="122"/>
      <c r="H9" s="122"/>
      <c r="I9" s="125"/>
    </row>
    <row r="10" spans="1:9" ht="15" x14ac:dyDescent="0.25">
      <c r="A10" s="117" t="s">
        <v>5</v>
      </c>
      <c r="B10" s="120" t="s">
        <v>968</v>
      </c>
      <c r="C10" s="103" t="s">
        <v>977</v>
      </c>
      <c r="D10" s="120">
        <v>2002</v>
      </c>
      <c r="E10" s="120" t="s">
        <v>979</v>
      </c>
      <c r="F10" s="120" t="s">
        <v>980</v>
      </c>
      <c r="G10" s="103" t="s">
        <v>981</v>
      </c>
      <c r="H10" s="120">
        <v>9</v>
      </c>
      <c r="I10" s="123" t="s">
        <v>992</v>
      </c>
    </row>
    <row r="11" spans="1:9" ht="15.75" thickBot="1" x14ac:dyDescent="0.3">
      <c r="A11" s="118"/>
      <c r="B11" s="122"/>
      <c r="C11" s="102" t="s">
        <v>978</v>
      </c>
      <c r="D11" s="122"/>
      <c r="E11" s="122"/>
      <c r="F11" s="122"/>
      <c r="G11" s="102" t="s">
        <v>982</v>
      </c>
      <c r="H11" s="122"/>
      <c r="I11" s="125"/>
    </row>
    <row r="12" spans="1:9" ht="22.5" customHeight="1" x14ac:dyDescent="0.25">
      <c r="A12" s="117" t="s">
        <v>4</v>
      </c>
      <c r="B12" s="120" t="s">
        <v>968</v>
      </c>
      <c r="C12" s="103" t="s">
        <v>983</v>
      </c>
      <c r="D12" s="120">
        <v>2006</v>
      </c>
      <c r="E12" s="120" t="s">
        <v>985</v>
      </c>
      <c r="F12" s="120" t="s">
        <v>986</v>
      </c>
      <c r="G12" s="120" t="s">
        <v>976</v>
      </c>
      <c r="H12" s="120">
        <v>7.4</v>
      </c>
      <c r="I12" s="123" t="s">
        <v>995</v>
      </c>
    </row>
    <row r="13" spans="1:9" ht="15.75" thickBot="1" x14ac:dyDescent="0.3">
      <c r="A13" s="118"/>
      <c r="B13" s="122"/>
      <c r="C13" s="102" t="s">
        <v>984</v>
      </c>
      <c r="D13" s="122"/>
      <c r="E13" s="122"/>
      <c r="F13" s="122"/>
      <c r="G13" s="122"/>
      <c r="H13" s="122"/>
      <c r="I13" s="125"/>
    </row>
    <row r="14" spans="1:9" x14ac:dyDescent="0.3">
      <c r="A14" s="2" t="s">
        <v>987</v>
      </c>
    </row>
    <row r="15" spans="1:9" x14ac:dyDescent="0.3">
      <c r="A15" s="2" t="s">
        <v>988</v>
      </c>
    </row>
    <row r="16" spans="1:9" x14ac:dyDescent="0.3">
      <c r="A16" s="2" t="s">
        <v>989</v>
      </c>
    </row>
    <row r="17" spans="1:9" x14ac:dyDescent="0.3">
      <c r="A17" s="2" t="s">
        <v>990</v>
      </c>
    </row>
    <row r="18" spans="1:9" x14ac:dyDescent="0.3">
      <c r="A18" s="2" t="s">
        <v>991</v>
      </c>
    </row>
    <row r="19" spans="1:9" x14ac:dyDescent="0.3">
      <c r="A19" s="2" t="s">
        <v>993</v>
      </c>
    </row>
    <row r="20" spans="1:9" x14ac:dyDescent="0.3">
      <c r="A20" s="2" t="s">
        <v>994</v>
      </c>
    </row>
    <row r="22" spans="1:9" x14ac:dyDescent="0.3">
      <c r="A22" s="106" t="s">
        <v>0</v>
      </c>
    </row>
    <row r="23" spans="1:9" ht="16.5" customHeight="1" x14ac:dyDescent="0.25">
      <c r="A23" s="115" t="s">
        <v>1029</v>
      </c>
      <c r="B23" s="115"/>
      <c r="C23" s="115"/>
      <c r="D23" s="115"/>
      <c r="E23" s="115"/>
      <c r="F23" s="115"/>
      <c r="G23" s="115"/>
      <c r="H23" s="115"/>
      <c r="I23" s="115"/>
    </row>
    <row r="24" spans="1:9" ht="16.5" customHeight="1" x14ac:dyDescent="0.25">
      <c r="A24" s="115"/>
      <c r="B24" s="115"/>
      <c r="C24" s="115"/>
      <c r="D24" s="115"/>
      <c r="E24" s="115"/>
      <c r="F24" s="115"/>
      <c r="G24" s="115"/>
      <c r="H24" s="115"/>
      <c r="I24" s="115"/>
    </row>
    <row r="25" spans="1:9" ht="16.5" customHeight="1" x14ac:dyDescent="0.25">
      <c r="A25" s="115"/>
      <c r="B25" s="115"/>
      <c r="C25" s="115"/>
      <c r="D25" s="115"/>
      <c r="E25" s="115"/>
      <c r="F25" s="115"/>
      <c r="G25" s="115"/>
      <c r="H25" s="115"/>
      <c r="I25" s="115"/>
    </row>
    <row r="26" spans="1:9" ht="16.5" customHeight="1" x14ac:dyDescent="0.25">
      <c r="A26" s="115"/>
      <c r="B26" s="115"/>
      <c r="C26" s="115"/>
      <c r="D26" s="115"/>
      <c r="E26" s="115"/>
      <c r="F26" s="115"/>
      <c r="G26" s="115"/>
      <c r="H26" s="115"/>
      <c r="I26" s="115"/>
    </row>
    <row r="27" spans="1:9" ht="16.5" customHeight="1" x14ac:dyDescent="0.25">
      <c r="A27" s="115"/>
      <c r="B27" s="115"/>
      <c r="C27" s="115"/>
      <c r="D27" s="115"/>
      <c r="E27" s="115"/>
      <c r="F27" s="115"/>
      <c r="G27" s="115"/>
      <c r="H27" s="115"/>
      <c r="I27" s="115"/>
    </row>
    <row r="28" spans="1:9" x14ac:dyDescent="0.3">
      <c r="A28" s="106" t="s">
        <v>2</v>
      </c>
    </row>
    <row r="29" spans="1:9" ht="16.5" customHeight="1" x14ac:dyDescent="0.25">
      <c r="A29" s="116" t="s">
        <v>1032</v>
      </c>
      <c r="B29" s="116"/>
      <c r="C29" s="116"/>
      <c r="D29" s="116"/>
      <c r="E29" s="116"/>
      <c r="F29" s="116"/>
      <c r="G29" s="116"/>
      <c r="H29" s="116"/>
      <c r="I29" s="116"/>
    </row>
    <row r="30" spans="1:9" ht="16.5" customHeight="1" x14ac:dyDescent="0.25">
      <c r="A30" s="116"/>
      <c r="B30" s="116"/>
      <c r="C30" s="116"/>
      <c r="D30" s="116"/>
      <c r="E30" s="116"/>
      <c r="F30" s="116"/>
      <c r="G30" s="116"/>
      <c r="H30" s="116"/>
      <c r="I30" s="116"/>
    </row>
    <row r="31" spans="1:9" ht="16.5" customHeight="1" x14ac:dyDescent="0.25">
      <c r="A31" s="116"/>
      <c r="B31" s="116"/>
      <c r="C31" s="116"/>
      <c r="D31" s="116"/>
      <c r="E31" s="116"/>
      <c r="F31" s="116"/>
      <c r="G31" s="116"/>
      <c r="H31" s="116"/>
      <c r="I31" s="116"/>
    </row>
    <row r="32" spans="1:9" ht="16.5" customHeight="1" x14ac:dyDescent="0.25">
      <c r="A32" s="116"/>
      <c r="B32" s="116"/>
      <c r="C32" s="116"/>
      <c r="D32" s="116"/>
      <c r="E32" s="116"/>
      <c r="F32" s="116"/>
      <c r="G32" s="116"/>
      <c r="H32" s="116"/>
      <c r="I32" s="116"/>
    </row>
    <row r="33" spans="1:9" ht="16.5" customHeight="1" x14ac:dyDescent="0.25">
      <c r="A33" s="116"/>
      <c r="B33" s="116"/>
      <c r="C33" s="116"/>
      <c r="D33" s="116"/>
      <c r="E33" s="116"/>
      <c r="F33" s="116"/>
      <c r="G33" s="116"/>
      <c r="H33" s="116"/>
      <c r="I33" s="116"/>
    </row>
    <row r="35" spans="1:9" x14ac:dyDescent="0.3">
      <c r="A35" s="106" t="s">
        <v>5</v>
      </c>
    </row>
    <row r="36" spans="1:9" ht="16.5" customHeight="1" x14ac:dyDescent="0.25">
      <c r="A36" s="116" t="s">
        <v>1033</v>
      </c>
      <c r="B36" s="116"/>
      <c r="C36" s="116"/>
      <c r="D36" s="116"/>
      <c r="E36" s="116"/>
      <c r="F36" s="116"/>
      <c r="G36" s="116"/>
      <c r="H36" s="116"/>
      <c r="I36" s="116"/>
    </row>
    <row r="37" spans="1:9" ht="16.5" customHeight="1" x14ac:dyDescent="0.25">
      <c r="A37" s="116"/>
      <c r="B37" s="116"/>
      <c r="C37" s="116"/>
      <c r="D37" s="116"/>
      <c r="E37" s="116"/>
      <c r="F37" s="116"/>
      <c r="G37" s="116"/>
      <c r="H37" s="116"/>
      <c r="I37" s="116"/>
    </row>
    <row r="38" spans="1:9" ht="16.5" customHeight="1" x14ac:dyDescent="0.25">
      <c r="A38" s="116"/>
      <c r="B38" s="116"/>
      <c r="C38" s="116"/>
      <c r="D38" s="116"/>
      <c r="E38" s="116"/>
      <c r="F38" s="116"/>
      <c r="G38" s="116"/>
      <c r="H38" s="116"/>
      <c r="I38" s="116"/>
    </row>
    <row r="39" spans="1:9" ht="16.5" customHeight="1" x14ac:dyDescent="0.25">
      <c r="A39" s="116"/>
      <c r="B39" s="116"/>
      <c r="C39" s="116"/>
      <c r="D39" s="116"/>
      <c r="E39" s="116"/>
      <c r="F39" s="116"/>
      <c r="G39" s="116"/>
      <c r="H39" s="116"/>
      <c r="I39" s="116"/>
    </row>
    <row r="40" spans="1:9" ht="16.5" customHeight="1" x14ac:dyDescent="0.25">
      <c r="A40" s="116"/>
      <c r="B40" s="116"/>
      <c r="C40" s="116"/>
      <c r="D40" s="116"/>
      <c r="E40" s="116"/>
      <c r="F40" s="116"/>
      <c r="G40" s="116"/>
      <c r="H40" s="116"/>
      <c r="I40" s="116"/>
    </row>
    <row r="41" spans="1:9" x14ac:dyDescent="0.3">
      <c r="A41" s="106" t="s">
        <v>4</v>
      </c>
    </row>
    <row r="42" spans="1:9" ht="16.5" customHeight="1" x14ac:dyDescent="0.25">
      <c r="A42" s="115" t="s">
        <v>1034</v>
      </c>
      <c r="B42" s="115"/>
      <c r="C42" s="115"/>
      <c r="D42" s="115"/>
      <c r="E42" s="115"/>
      <c r="F42" s="115"/>
      <c r="G42" s="115"/>
      <c r="H42" s="115"/>
      <c r="I42" s="115"/>
    </row>
    <row r="43" spans="1:9" ht="16.5" customHeight="1" x14ac:dyDescent="0.25">
      <c r="A43" s="115"/>
      <c r="B43" s="115"/>
      <c r="C43" s="115"/>
      <c r="D43" s="115"/>
      <c r="E43" s="115"/>
      <c r="F43" s="115"/>
      <c r="G43" s="115"/>
      <c r="H43" s="115"/>
      <c r="I43" s="115"/>
    </row>
    <row r="44" spans="1:9" ht="16.5" customHeight="1" x14ac:dyDescent="0.25">
      <c r="A44" s="115"/>
      <c r="B44" s="115"/>
      <c r="C44" s="115"/>
      <c r="D44" s="115"/>
      <c r="E44" s="115"/>
      <c r="F44" s="115"/>
      <c r="G44" s="115"/>
      <c r="H44" s="115"/>
      <c r="I44" s="115"/>
    </row>
    <row r="45" spans="1:9" ht="16.5" customHeight="1" x14ac:dyDescent="0.25">
      <c r="A45" s="115"/>
      <c r="B45" s="115"/>
      <c r="C45" s="115"/>
      <c r="D45" s="115"/>
      <c r="E45" s="115"/>
      <c r="F45" s="115"/>
      <c r="G45" s="115"/>
      <c r="H45" s="115"/>
      <c r="I45" s="115"/>
    </row>
    <row r="46" spans="1:9" ht="16.5" customHeight="1" x14ac:dyDescent="0.25">
      <c r="A46" s="115"/>
      <c r="B46" s="115"/>
      <c r="C46" s="115"/>
      <c r="D46" s="115"/>
      <c r="E46" s="115"/>
      <c r="F46" s="115"/>
      <c r="G46" s="115"/>
      <c r="H46" s="115"/>
      <c r="I46" s="115"/>
    </row>
  </sheetData>
  <mergeCells count="42">
    <mergeCell ref="H12:H13"/>
    <mergeCell ref="I12:I13"/>
    <mergeCell ref="A12:A13"/>
    <mergeCell ref="B12:B13"/>
    <mergeCell ref="D12:D13"/>
    <mergeCell ref="E12:E13"/>
    <mergeCell ref="F12:F13"/>
    <mergeCell ref="G12:G13"/>
    <mergeCell ref="H10:H11"/>
    <mergeCell ref="I10:I11"/>
    <mergeCell ref="A8:A9"/>
    <mergeCell ref="B8:B9"/>
    <mergeCell ref="D8:D9"/>
    <mergeCell ref="E8:E9"/>
    <mergeCell ref="F8:F9"/>
    <mergeCell ref="G8:G9"/>
    <mergeCell ref="A10:A11"/>
    <mergeCell ref="B10:B11"/>
    <mergeCell ref="D10:D11"/>
    <mergeCell ref="E10:E11"/>
    <mergeCell ref="F10:F11"/>
    <mergeCell ref="D3:D4"/>
    <mergeCell ref="E3:E4"/>
    <mergeCell ref="F3:F4"/>
    <mergeCell ref="H8:H9"/>
    <mergeCell ref="I8:I9"/>
    <mergeCell ref="A42:I46"/>
    <mergeCell ref="A29:I33"/>
    <mergeCell ref="A23:I27"/>
    <mergeCell ref="A36:I40"/>
    <mergeCell ref="H3:H4"/>
    <mergeCell ref="I3:I4"/>
    <mergeCell ref="A5:A7"/>
    <mergeCell ref="B5:B7"/>
    <mergeCell ref="D5:D7"/>
    <mergeCell ref="E5:E7"/>
    <mergeCell ref="F5:F7"/>
    <mergeCell ref="H5:H7"/>
    <mergeCell ref="I5:I7"/>
    <mergeCell ref="A3:A4"/>
    <mergeCell ref="B3:B4"/>
    <mergeCell ref="C3: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D523"/>
  <sheetViews>
    <sheetView topLeftCell="A52" workbookViewId="0">
      <selection activeCell="A67" sqref="A67:XFD67"/>
    </sheetView>
  </sheetViews>
  <sheetFormatPr defaultRowHeight="16.5" x14ac:dyDescent="0.3"/>
  <cols>
    <col min="1" max="4" width="16" style="2" customWidth="1"/>
  </cols>
  <sheetData>
    <row r="1" spans="1:4" x14ac:dyDescent="0.3">
      <c r="A1" s="72" t="s">
        <v>998</v>
      </c>
    </row>
    <row r="2" spans="1:4" x14ac:dyDescent="0.3">
      <c r="A2" s="72"/>
    </row>
    <row r="3" spans="1:4" ht="15.75" x14ac:dyDescent="0.25">
      <c r="A3" s="73" t="s">
        <v>318</v>
      </c>
      <c r="B3" s="73" t="s">
        <v>319</v>
      </c>
      <c r="C3" s="73" t="s">
        <v>37</v>
      </c>
      <c r="D3" s="73" t="s">
        <v>320</v>
      </c>
    </row>
    <row r="4" spans="1:4" x14ac:dyDescent="0.3">
      <c r="A4" s="2" t="s">
        <v>163</v>
      </c>
      <c r="B4" s="2" t="s">
        <v>321</v>
      </c>
      <c r="C4" s="2" t="s">
        <v>5</v>
      </c>
      <c r="D4" s="2" t="s">
        <v>322</v>
      </c>
    </row>
    <row r="5" spans="1:4" x14ac:dyDescent="0.3">
      <c r="A5" s="2" t="s">
        <v>163</v>
      </c>
      <c r="B5" s="2" t="s">
        <v>323</v>
      </c>
      <c r="C5" s="2" t="s">
        <v>5</v>
      </c>
      <c r="D5" s="2" t="s">
        <v>322</v>
      </c>
    </row>
    <row r="6" spans="1:4" x14ac:dyDescent="0.3">
      <c r="A6" s="2" t="s">
        <v>163</v>
      </c>
      <c r="B6" s="2" t="s">
        <v>324</v>
      </c>
      <c r="C6" s="2" t="s">
        <v>5</v>
      </c>
      <c r="D6" s="2" t="s">
        <v>322</v>
      </c>
    </row>
    <row r="7" spans="1:4" x14ac:dyDescent="0.3">
      <c r="A7" s="2" t="s">
        <v>163</v>
      </c>
      <c r="B7" s="2" t="s">
        <v>325</v>
      </c>
      <c r="C7" s="2" t="s">
        <v>5</v>
      </c>
      <c r="D7" s="2" t="s">
        <v>322</v>
      </c>
    </row>
    <row r="8" spans="1:4" x14ac:dyDescent="0.3">
      <c r="A8" s="2" t="s">
        <v>163</v>
      </c>
      <c r="B8" s="2" t="s">
        <v>326</v>
      </c>
      <c r="C8" s="2" t="s">
        <v>5</v>
      </c>
      <c r="D8" s="2" t="s">
        <v>322</v>
      </c>
    </row>
    <row r="9" spans="1:4" x14ac:dyDescent="0.3">
      <c r="A9" s="2" t="s">
        <v>163</v>
      </c>
      <c r="B9" s="2" t="s">
        <v>327</v>
      </c>
      <c r="C9" s="2" t="s">
        <v>5</v>
      </c>
      <c r="D9" s="2" t="s">
        <v>322</v>
      </c>
    </row>
    <row r="10" spans="1:4" x14ac:dyDescent="0.3">
      <c r="A10" s="2" t="s">
        <v>163</v>
      </c>
      <c r="B10" s="2" t="s">
        <v>328</v>
      </c>
      <c r="C10" s="2" t="s">
        <v>5</v>
      </c>
      <c r="D10" s="2" t="s">
        <v>322</v>
      </c>
    </row>
    <row r="11" spans="1:4" x14ac:dyDescent="0.3">
      <c r="A11" s="2" t="s">
        <v>163</v>
      </c>
      <c r="B11" s="2" t="s">
        <v>329</v>
      </c>
      <c r="C11" s="2" t="s">
        <v>5</v>
      </c>
      <c r="D11" s="2" t="s">
        <v>322</v>
      </c>
    </row>
    <row r="12" spans="1:4" x14ac:dyDescent="0.3">
      <c r="A12" s="2" t="s">
        <v>163</v>
      </c>
      <c r="B12" s="2" t="s">
        <v>330</v>
      </c>
      <c r="C12" s="2" t="s">
        <v>5</v>
      </c>
      <c r="D12" s="2" t="s">
        <v>322</v>
      </c>
    </row>
    <row r="13" spans="1:4" x14ac:dyDescent="0.3">
      <c r="A13" s="2" t="s">
        <v>163</v>
      </c>
      <c r="B13" s="2" t="s">
        <v>331</v>
      </c>
      <c r="C13" s="2" t="s">
        <v>5</v>
      </c>
      <c r="D13" s="2" t="s">
        <v>322</v>
      </c>
    </row>
    <row r="14" spans="1:4" x14ac:dyDescent="0.3">
      <c r="A14" s="2" t="s">
        <v>163</v>
      </c>
      <c r="B14" s="2" t="s">
        <v>332</v>
      </c>
      <c r="C14" s="2" t="s">
        <v>5</v>
      </c>
      <c r="D14" s="2" t="s">
        <v>322</v>
      </c>
    </row>
    <row r="15" spans="1:4" x14ac:dyDescent="0.3">
      <c r="A15" s="2" t="s">
        <v>163</v>
      </c>
      <c r="B15" s="2" t="s">
        <v>333</v>
      </c>
      <c r="C15" s="2" t="s">
        <v>5</v>
      </c>
      <c r="D15" s="2" t="s">
        <v>322</v>
      </c>
    </row>
    <row r="16" spans="1:4" x14ac:dyDescent="0.3">
      <c r="A16" s="2" t="s">
        <v>163</v>
      </c>
      <c r="B16" s="2" t="s">
        <v>334</v>
      </c>
      <c r="C16" s="2" t="s">
        <v>5</v>
      </c>
      <c r="D16" s="2" t="s">
        <v>322</v>
      </c>
    </row>
    <row r="17" spans="1:4" x14ac:dyDescent="0.3">
      <c r="A17" s="2" t="s">
        <v>163</v>
      </c>
      <c r="B17" s="2" t="s">
        <v>335</v>
      </c>
      <c r="C17" s="2" t="s">
        <v>5</v>
      </c>
      <c r="D17" s="2" t="s">
        <v>322</v>
      </c>
    </row>
    <row r="18" spans="1:4" x14ac:dyDescent="0.3">
      <c r="A18" s="2" t="s">
        <v>163</v>
      </c>
      <c r="B18" s="2" t="s">
        <v>336</v>
      </c>
      <c r="C18" s="2" t="s">
        <v>5</v>
      </c>
      <c r="D18" s="2" t="s">
        <v>322</v>
      </c>
    </row>
    <row r="19" spans="1:4" x14ac:dyDescent="0.3">
      <c r="A19" s="2" t="s">
        <v>163</v>
      </c>
      <c r="B19" s="2" t="s">
        <v>337</v>
      </c>
      <c r="C19" s="2" t="s">
        <v>5</v>
      </c>
      <c r="D19" s="2" t="s">
        <v>322</v>
      </c>
    </row>
    <row r="20" spans="1:4" x14ac:dyDescent="0.3">
      <c r="A20" s="2" t="s">
        <v>163</v>
      </c>
      <c r="B20" s="2" t="s">
        <v>338</v>
      </c>
      <c r="C20" s="2" t="s">
        <v>5</v>
      </c>
      <c r="D20" s="2" t="s">
        <v>322</v>
      </c>
    </row>
    <row r="21" spans="1:4" x14ac:dyDescent="0.3">
      <c r="A21" s="2" t="s">
        <v>163</v>
      </c>
      <c r="B21" s="2" t="s">
        <v>339</v>
      </c>
      <c r="C21" s="2" t="s">
        <v>5</v>
      </c>
      <c r="D21" s="2" t="s">
        <v>322</v>
      </c>
    </row>
    <row r="22" spans="1:4" x14ac:dyDescent="0.3">
      <c r="A22" s="2" t="s">
        <v>163</v>
      </c>
      <c r="B22" s="2" t="s">
        <v>340</v>
      </c>
      <c r="C22" s="2" t="s">
        <v>5</v>
      </c>
      <c r="D22" s="2" t="s">
        <v>322</v>
      </c>
    </row>
    <row r="23" spans="1:4" x14ac:dyDescent="0.3">
      <c r="A23" s="2" t="s">
        <v>163</v>
      </c>
      <c r="B23" s="2" t="s">
        <v>341</v>
      </c>
      <c r="C23" s="2" t="s">
        <v>5</v>
      </c>
      <c r="D23" s="2" t="s">
        <v>322</v>
      </c>
    </row>
    <row r="24" spans="1:4" x14ac:dyDescent="0.3">
      <c r="A24" s="2" t="s">
        <v>163</v>
      </c>
      <c r="B24" s="2" t="s">
        <v>342</v>
      </c>
      <c r="C24" s="2" t="s">
        <v>5</v>
      </c>
      <c r="D24" s="2" t="s">
        <v>322</v>
      </c>
    </row>
    <row r="25" spans="1:4" x14ac:dyDescent="0.3">
      <c r="A25" s="2" t="s">
        <v>163</v>
      </c>
      <c r="B25" s="2" t="s">
        <v>343</v>
      </c>
      <c r="C25" s="2" t="s">
        <v>5</v>
      </c>
      <c r="D25" s="2" t="s">
        <v>322</v>
      </c>
    </row>
    <row r="26" spans="1:4" x14ac:dyDescent="0.3">
      <c r="A26" s="2" t="s">
        <v>163</v>
      </c>
      <c r="B26" s="2" t="s">
        <v>344</v>
      </c>
      <c r="C26" s="2" t="s">
        <v>5</v>
      </c>
      <c r="D26" s="2" t="s">
        <v>322</v>
      </c>
    </row>
    <row r="27" spans="1:4" x14ac:dyDescent="0.3">
      <c r="A27" s="2" t="s">
        <v>163</v>
      </c>
      <c r="B27" s="2" t="s">
        <v>345</v>
      </c>
      <c r="C27" s="2" t="s">
        <v>5</v>
      </c>
      <c r="D27" s="2" t="s">
        <v>322</v>
      </c>
    </row>
    <row r="28" spans="1:4" x14ac:dyDescent="0.3">
      <c r="A28" s="2" t="s">
        <v>163</v>
      </c>
      <c r="B28" s="2" t="s">
        <v>346</v>
      </c>
      <c r="C28" s="2" t="s">
        <v>5</v>
      </c>
      <c r="D28" s="2" t="s">
        <v>322</v>
      </c>
    </row>
    <row r="29" spans="1:4" x14ac:dyDescent="0.3">
      <c r="A29" s="2" t="s">
        <v>163</v>
      </c>
      <c r="B29" s="2" t="s">
        <v>347</v>
      </c>
      <c r="C29" s="2" t="s">
        <v>5</v>
      </c>
      <c r="D29" s="2" t="s">
        <v>322</v>
      </c>
    </row>
    <row r="30" spans="1:4" x14ac:dyDescent="0.3">
      <c r="A30" s="2" t="s">
        <v>163</v>
      </c>
      <c r="B30" s="2" t="s">
        <v>348</v>
      </c>
      <c r="C30" s="2" t="s">
        <v>5</v>
      </c>
      <c r="D30" s="2" t="s">
        <v>322</v>
      </c>
    </row>
    <row r="31" spans="1:4" x14ac:dyDescent="0.3">
      <c r="A31" s="2" t="s">
        <v>163</v>
      </c>
      <c r="B31" s="2" t="s">
        <v>349</v>
      </c>
      <c r="C31" s="2" t="s">
        <v>5</v>
      </c>
      <c r="D31" s="2" t="s">
        <v>322</v>
      </c>
    </row>
    <row r="32" spans="1:4" x14ac:dyDescent="0.3">
      <c r="A32" s="2" t="s">
        <v>163</v>
      </c>
      <c r="B32" s="2" t="s">
        <v>350</v>
      </c>
      <c r="C32" s="2" t="s">
        <v>5</v>
      </c>
      <c r="D32" s="2" t="s">
        <v>322</v>
      </c>
    </row>
    <row r="33" spans="1:4" x14ac:dyDescent="0.3">
      <c r="A33" s="2" t="s">
        <v>163</v>
      </c>
      <c r="B33" s="2" t="s">
        <v>351</v>
      </c>
      <c r="C33" s="2" t="s">
        <v>5</v>
      </c>
      <c r="D33" s="2" t="s">
        <v>322</v>
      </c>
    </row>
    <row r="34" spans="1:4" x14ac:dyDescent="0.3">
      <c r="A34" s="2" t="s">
        <v>163</v>
      </c>
      <c r="B34" s="2" t="s">
        <v>352</v>
      </c>
      <c r="C34" s="2" t="s">
        <v>5</v>
      </c>
      <c r="D34" s="2" t="s">
        <v>322</v>
      </c>
    </row>
    <row r="35" spans="1:4" x14ac:dyDescent="0.3">
      <c r="A35" s="2" t="s">
        <v>163</v>
      </c>
      <c r="B35" s="2" t="s">
        <v>353</v>
      </c>
      <c r="C35" s="2" t="s">
        <v>5</v>
      </c>
      <c r="D35" s="2" t="s">
        <v>322</v>
      </c>
    </row>
    <row r="36" spans="1:4" x14ac:dyDescent="0.3">
      <c r="A36" s="2" t="s">
        <v>163</v>
      </c>
      <c r="B36" s="2" t="s">
        <v>354</v>
      </c>
      <c r="C36" s="2" t="s">
        <v>5</v>
      </c>
      <c r="D36" s="2" t="s">
        <v>322</v>
      </c>
    </row>
    <row r="37" spans="1:4" x14ac:dyDescent="0.3">
      <c r="A37" s="2" t="s">
        <v>163</v>
      </c>
      <c r="B37" s="2" t="s">
        <v>355</v>
      </c>
      <c r="C37" s="2" t="s">
        <v>5</v>
      </c>
      <c r="D37" s="2" t="s">
        <v>322</v>
      </c>
    </row>
    <row r="38" spans="1:4" x14ac:dyDescent="0.3">
      <c r="A38" s="2" t="s">
        <v>163</v>
      </c>
      <c r="B38" s="2" t="s">
        <v>356</v>
      </c>
      <c r="C38" s="2" t="s">
        <v>5</v>
      </c>
      <c r="D38" s="2" t="s">
        <v>322</v>
      </c>
    </row>
    <row r="39" spans="1:4" x14ac:dyDescent="0.3">
      <c r="A39" s="2" t="s">
        <v>163</v>
      </c>
      <c r="B39" s="2" t="s">
        <v>357</v>
      </c>
      <c r="C39" s="2" t="s">
        <v>5</v>
      </c>
      <c r="D39" s="2" t="s">
        <v>322</v>
      </c>
    </row>
    <row r="40" spans="1:4" x14ac:dyDescent="0.3">
      <c r="A40" s="2" t="s">
        <v>163</v>
      </c>
      <c r="B40" s="2" t="s">
        <v>358</v>
      </c>
      <c r="C40" s="2" t="s">
        <v>5</v>
      </c>
      <c r="D40" s="2" t="s">
        <v>322</v>
      </c>
    </row>
    <row r="41" spans="1:4" x14ac:dyDescent="0.3">
      <c r="A41" s="2" t="s">
        <v>163</v>
      </c>
      <c r="B41" s="2" t="s">
        <v>359</v>
      </c>
      <c r="C41" s="2" t="s">
        <v>5</v>
      </c>
      <c r="D41" s="2" t="s">
        <v>322</v>
      </c>
    </row>
    <row r="42" spans="1:4" x14ac:dyDescent="0.3">
      <c r="A42" s="2" t="s">
        <v>163</v>
      </c>
      <c r="B42" s="2" t="s">
        <v>360</v>
      </c>
      <c r="C42" s="2" t="s">
        <v>5</v>
      </c>
      <c r="D42" s="2" t="s">
        <v>322</v>
      </c>
    </row>
    <row r="43" spans="1:4" x14ac:dyDescent="0.3">
      <c r="A43" s="2" t="s">
        <v>163</v>
      </c>
      <c r="B43" s="2" t="s">
        <v>361</v>
      </c>
      <c r="C43" s="2" t="s">
        <v>5</v>
      </c>
      <c r="D43" s="2" t="s">
        <v>322</v>
      </c>
    </row>
    <row r="44" spans="1:4" x14ac:dyDescent="0.3">
      <c r="A44" s="2" t="s">
        <v>163</v>
      </c>
      <c r="B44" s="2" t="s">
        <v>362</v>
      </c>
      <c r="C44" s="2" t="s">
        <v>5</v>
      </c>
      <c r="D44" s="2" t="s">
        <v>322</v>
      </c>
    </row>
    <row r="45" spans="1:4" x14ac:dyDescent="0.3">
      <c r="A45" s="2" t="s">
        <v>163</v>
      </c>
      <c r="B45" s="2" t="s">
        <v>363</v>
      </c>
      <c r="C45" s="2" t="s">
        <v>5</v>
      </c>
      <c r="D45" s="2" t="s">
        <v>322</v>
      </c>
    </row>
    <row r="46" spans="1:4" x14ac:dyDescent="0.3">
      <c r="A46" s="2" t="s">
        <v>163</v>
      </c>
      <c r="B46" s="2" t="s">
        <v>364</v>
      </c>
      <c r="C46" s="2" t="s">
        <v>5</v>
      </c>
      <c r="D46" s="2" t="s">
        <v>322</v>
      </c>
    </row>
    <row r="47" spans="1:4" x14ac:dyDescent="0.3">
      <c r="A47" s="2" t="s">
        <v>163</v>
      </c>
      <c r="B47" s="2" t="s">
        <v>365</v>
      </c>
      <c r="C47" s="2" t="s">
        <v>5</v>
      </c>
      <c r="D47" s="2" t="s">
        <v>322</v>
      </c>
    </row>
    <row r="48" spans="1:4" x14ac:dyDescent="0.3">
      <c r="A48" s="2" t="s">
        <v>163</v>
      </c>
      <c r="B48" s="2" t="s">
        <v>366</v>
      </c>
      <c r="C48" s="2" t="s">
        <v>5</v>
      </c>
      <c r="D48" s="2" t="s">
        <v>322</v>
      </c>
    </row>
    <row r="49" spans="1:4" x14ac:dyDescent="0.3">
      <c r="A49" s="2" t="s">
        <v>163</v>
      </c>
      <c r="B49" s="2" t="s">
        <v>367</v>
      </c>
      <c r="C49" s="2" t="s">
        <v>5</v>
      </c>
      <c r="D49" s="2" t="s">
        <v>322</v>
      </c>
    </row>
    <row r="50" spans="1:4" x14ac:dyDescent="0.3">
      <c r="A50" s="2" t="s">
        <v>163</v>
      </c>
      <c r="B50" s="2" t="s">
        <v>368</v>
      </c>
      <c r="C50" s="2" t="s">
        <v>5</v>
      </c>
      <c r="D50" s="2" t="s">
        <v>322</v>
      </c>
    </row>
    <row r="51" spans="1:4" x14ac:dyDescent="0.3">
      <c r="A51" s="2" t="s">
        <v>163</v>
      </c>
      <c r="B51" s="2" t="s">
        <v>369</v>
      </c>
      <c r="C51" s="2" t="s">
        <v>5</v>
      </c>
      <c r="D51" s="2" t="s">
        <v>322</v>
      </c>
    </row>
    <row r="52" spans="1:4" x14ac:dyDescent="0.3">
      <c r="A52" s="2" t="s">
        <v>163</v>
      </c>
      <c r="B52" s="2" t="s">
        <v>370</v>
      </c>
      <c r="C52" s="2" t="s">
        <v>5</v>
      </c>
      <c r="D52" s="2" t="s">
        <v>322</v>
      </c>
    </row>
    <row r="53" spans="1:4" x14ac:dyDescent="0.3">
      <c r="A53" s="2" t="s">
        <v>163</v>
      </c>
      <c r="B53" s="2" t="s">
        <v>371</v>
      </c>
      <c r="C53" s="2" t="s">
        <v>5</v>
      </c>
      <c r="D53" s="2" t="s">
        <v>322</v>
      </c>
    </row>
    <row r="54" spans="1:4" x14ac:dyDescent="0.3">
      <c r="A54" s="2" t="s">
        <v>163</v>
      </c>
      <c r="B54" s="2" t="s">
        <v>372</v>
      </c>
      <c r="C54" s="2" t="s">
        <v>5</v>
      </c>
      <c r="D54" s="2" t="s">
        <v>322</v>
      </c>
    </row>
    <row r="55" spans="1:4" x14ac:dyDescent="0.3">
      <c r="A55" s="2" t="s">
        <v>163</v>
      </c>
      <c r="B55" s="2" t="s">
        <v>373</v>
      </c>
      <c r="C55" s="2" t="s">
        <v>5</v>
      </c>
      <c r="D55" s="2" t="s">
        <v>322</v>
      </c>
    </row>
    <row r="56" spans="1:4" x14ac:dyDescent="0.3">
      <c r="A56" s="2" t="s">
        <v>163</v>
      </c>
      <c r="B56" s="2" t="s">
        <v>374</v>
      </c>
      <c r="C56" s="2" t="s">
        <v>5</v>
      </c>
      <c r="D56" s="2" t="s">
        <v>322</v>
      </c>
    </row>
    <row r="57" spans="1:4" x14ac:dyDescent="0.3">
      <c r="A57" s="2" t="s">
        <v>163</v>
      </c>
      <c r="B57" s="2" t="s">
        <v>375</v>
      </c>
      <c r="C57" s="2" t="s">
        <v>5</v>
      </c>
      <c r="D57" s="2" t="s">
        <v>322</v>
      </c>
    </row>
    <row r="58" spans="1:4" x14ac:dyDescent="0.3">
      <c r="A58" s="2" t="s">
        <v>163</v>
      </c>
      <c r="B58" s="2" t="s">
        <v>376</v>
      </c>
      <c r="C58" s="2" t="s">
        <v>5</v>
      </c>
      <c r="D58" s="2" t="s">
        <v>322</v>
      </c>
    </row>
    <row r="59" spans="1:4" x14ac:dyDescent="0.3">
      <c r="A59" s="2" t="s">
        <v>163</v>
      </c>
      <c r="B59" s="2" t="s">
        <v>377</v>
      </c>
      <c r="C59" s="2" t="s">
        <v>5</v>
      </c>
      <c r="D59" s="2" t="s">
        <v>322</v>
      </c>
    </row>
    <row r="60" spans="1:4" x14ac:dyDescent="0.3">
      <c r="A60" s="2" t="s">
        <v>163</v>
      </c>
      <c r="B60" s="2" t="s">
        <v>378</v>
      </c>
      <c r="C60" s="2" t="s">
        <v>5</v>
      </c>
      <c r="D60" s="2" t="s">
        <v>322</v>
      </c>
    </row>
    <row r="61" spans="1:4" x14ac:dyDescent="0.3">
      <c r="A61" s="2" t="s">
        <v>163</v>
      </c>
      <c r="B61" s="2" t="s">
        <v>379</v>
      </c>
      <c r="C61" s="2" t="s">
        <v>5</v>
      </c>
      <c r="D61" s="2" t="s">
        <v>322</v>
      </c>
    </row>
    <row r="62" spans="1:4" x14ac:dyDescent="0.3">
      <c r="A62" s="2" t="s">
        <v>163</v>
      </c>
      <c r="B62" s="2" t="s">
        <v>380</v>
      </c>
      <c r="C62" s="2" t="s">
        <v>5</v>
      </c>
      <c r="D62" s="2" t="s">
        <v>322</v>
      </c>
    </row>
    <row r="63" spans="1:4" x14ac:dyDescent="0.3">
      <c r="A63" s="2" t="s">
        <v>163</v>
      </c>
      <c r="B63" s="2" t="s">
        <v>381</v>
      </c>
      <c r="C63" s="2" t="s">
        <v>5</v>
      </c>
      <c r="D63" s="2" t="s">
        <v>322</v>
      </c>
    </row>
    <row r="64" spans="1:4" x14ac:dyDescent="0.3">
      <c r="A64" s="2" t="s">
        <v>163</v>
      </c>
      <c r="B64" s="2" t="s">
        <v>382</v>
      </c>
      <c r="C64" s="2" t="s">
        <v>5</v>
      </c>
      <c r="D64" s="2" t="s">
        <v>322</v>
      </c>
    </row>
    <row r="65" spans="1:4" x14ac:dyDescent="0.3">
      <c r="A65" s="2" t="s">
        <v>163</v>
      </c>
      <c r="B65" s="2" t="s">
        <v>383</v>
      </c>
      <c r="C65" s="2" t="s">
        <v>5</v>
      </c>
      <c r="D65" s="2" t="s">
        <v>322</v>
      </c>
    </row>
    <row r="66" spans="1:4" x14ac:dyDescent="0.3">
      <c r="A66" s="2" t="s">
        <v>163</v>
      </c>
      <c r="B66" s="2" t="s">
        <v>384</v>
      </c>
      <c r="C66" s="2" t="s">
        <v>5</v>
      </c>
      <c r="D66" s="2" t="s">
        <v>322</v>
      </c>
    </row>
    <row r="67" spans="1:4" x14ac:dyDescent="0.3">
      <c r="A67" s="2" t="s">
        <v>385</v>
      </c>
      <c r="B67" s="2" t="s">
        <v>386</v>
      </c>
      <c r="C67" s="2" t="s">
        <v>5</v>
      </c>
      <c r="D67" s="2" t="s">
        <v>322</v>
      </c>
    </row>
    <row r="68" spans="1:4" x14ac:dyDescent="0.3">
      <c r="A68" s="2" t="s">
        <v>385</v>
      </c>
      <c r="B68" s="2" t="s">
        <v>387</v>
      </c>
      <c r="C68" s="2" t="s">
        <v>5</v>
      </c>
      <c r="D68" s="2" t="s">
        <v>322</v>
      </c>
    </row>
    <row r="69" spans="1:4" x14ac:dyDescent="0.3">
      <c r="A69" s="2" t="s">
        <v>385</v>
      </c>
      <c r="B69" s="2" t="s">
        <v>388</v>
      </c>
      <c r="C69" s="2" t="s">
        <v>5</v>
      </c>
      <c r="D69" s="2" t="s">
        <v>322</v>
      </c>
    </row>
    <row r="70" spans="1:4" x14ac:dyDescent="0.3">
      <c r="A70" s="2" t="s">
        <v>385</v>
      </c>
      <c r="B70" s="2" t="s">
        <v>389</v>
      </c>
      <c r="C70" s="2" t="s">
        <v>5</v>
      </c>
      <c r="D70" s="2" t="s">
        <v>322</v>
      </c>
    </row>
    <row r="71" spans="1:4" x14ac:dyDescent="0.3">
      <c r="A71" s="2" t="s">
        <v>385</v>
      </c>
      <c r="B71" s="2" t="s">
        <v>390</v>
      </c>
      <c r="C71" s="2" t="s">
        <v>5</v>
      </c>
      <c r="D71" s="2" t="s">
        <v>322</v>
      </c>
    </row>
    <row r="72" spans="1:4" x14ac:dyDescent="0.3">
      <c r="A72" s="2" t="s">
        <v>385</v>
      </c>
      <c r="B72" s="2" t="s">
        <v>391</v>
      </c>
      <c r="C72" s="2" t="s">
        <v>5</v>
      </c>
      <c r="D72" s="2" t="s">
        <v>322</v>
      </c>
    </row>
    <row r="73" spans="1:4" x14ac:dyDescent="0.3">
      <c r="A73" s="2" t="s">
        <v>385</v>
      </c>
      <c r="B73" s="2" t="s">
        <v>392</v>
      </c>
      <c r="C73" s="2" t="s">
        <v>5</v>
      </c>
      <c r="D73" s="2" t="s">
        <v>322</v>
      </c>
    </row>
    <row r="74" spans="1:4" x14ac:dyDescent="0.3">
      <c r="A74" s="2" t="s">
        <v>385</v>
      </c>
      <c r="B74" s="2" t="s">
        <v>393</v>
      </c>
      <c r="C74" s="2" t="s">
        <v>5</v>
      </c>
      <c r="D74" s="2" t="s">
        <v>322</v>
      </c>
    </row>
    <row r="75" spans="1:4" x14ac:dyDescent="0.3">
      <c r="A75" s="2" t="s">
        <v>385</v>
      </c>
      <c r="B75" s="2" t="s">
        <v>394</v>
      </c>
      <c r="C75" s="2" t="s">
        <v>5</v>
      </c>
      <c r="D75" s="2" t="s">
        <v>322</v>
      </c>
    </row>
    <row r="76" spans="1:4" x14ac:dyDescent="0.3">
      <c r="A76" s="2" t="s">
        <v>385</v>
      </c>
      <c r="B76" s="2" t="s">
        <v>395</v>
      </c>
      <c r="C76" s="2" t="s">
        <v>5</v>
      </c>
      <c r="D76" s="2" t="s">
        <v>322</v>
      </c>
    </row>
    <row r="77" spans="1:4" x14ac:dyDescent="0.3">
      <c r="A77" s="2" t="s">
        <v>385</v>
      </c>
      <c r="B77" s="2" t="s">
        <v>396</v>
      </c>
      <c r="C77" s="2" t="s">
        <v>5</v>
      </c>
      <c r="D77" s="2" t="s">
        <v>322</v>
      </c>
    </row>
    <row r="78" spans="1:4" x14ac:dyDescent="0.3">
      <c r="A78" s="2" t="s">
        <v>385</v>
      </c>
      <c r="B78" s="2" t="s">
        <v>397</v>
      </c>
      <c r="C78" s="2" t="s">
        <v>5</v>
      </c>
      <c r="D78" s="2" t="s">
        <v>322</v>
      </c>
    </row>
    <row r="79" spans="1:4" x14ac:dyDescent="0.3">
      <c r="A79" s="2" t="s">
        <v>385</v>
      </c>
      <c r="B79" s="2" t="s">
        <v>398</v>
      </c>
      <c r="C79" s="2" t="s">
        <v>5</v>
      </c>
      <c r="D79" s="2" t="s">
        <v>322</v>
      </c>
    </row>
    <row r="80" spans="1:4" x14ac:dyDescent="0.3">
      <c r="A80" s="2" t="s">
        <v>385</v>
      </c>
      <c r="B80" s="2" t="s">
        <v>399</v>
      </c>
      <c r="C80" s="2" t="s">
        <v>5</v>
      </c>
      <c r="D80" s="2" t="s">
        <v>322</v>
      </c>
    </row>
    <row r="81" spans="1:4" x14ac:dyDescent="0.3">
      <c r="A81" s="2" t="s">
        <v>385</v>
      </c>
      <c r="B81" s="2" t="s">
        <v>400</v>
      </c>
      <c r="C81" s="2" t="s">
        <v>5</v>
      </c>
      <c r="D81" s="2" t="s">
        <v>322</v>
      </c>
    </row>
    <row r="82" spans="1:4" x14ac:dyDescent="0.3">
      <c r="A82" s="2" t="s">
        <v>385</v>
      </c>
      <c r="B82" s="2" t="s">
        <v>401</v>
      </c>
      <c r="C82" s="2" t="s">
        <v>5</v>
      </c>
      <c r="D82" s="2" t="s">
        <v>322</v>
      </c>
    </row>
    <row r="83" spans="1:4" x14ac:dyDescent="0.3">
      <c r="A83" s="2" t="s">
        <v>385</v>
      </c>
      <c r="B83" s="2" t="s">
        <v>402</v>
      </c>
      <c r="C83" s="2" t="s">
        <v>5</v>
      </c>
      <c r="D83" s="2" t="s">
        <v>322</v>
      </c>
    </row>
    <row r="84" spans="1:4" x14ac:dyDescent="0.3">
      <c r="A84" s="2" t="s">
        <v>385</v>
      </c>
      <c r="B84" s="2" t="s">
        <v>403</v>
      </c>
      <c r="C84" s="2" t="s">
        <v>5</v>
      </c>
      <c r="D84" s="2" t="s">
        <v>322</v>
      </c>
    </row>
    <row r="85" spans="1:4" x14ac:dyDescent="0.3">
      <c r="A85" s="2" t="s">
        <v>385</v>
      </c>
      <c r="B85" s="2" t="s">
        <v>404</v>
      </c>
      <c r="C85" s="2" t="s">
        <v>5</v>
      </c>
      <c r="D85" s="2" t="s">
        <v>322</v>
      </c>
    </row>
    <row r="86" spans="1:4" x14ac:dyDescent="0.3">
      <c r="A86" s="2" t="s">
        <v>385</v>
      </c>
      <c r="B86" s="2" t="s">
        <v>405</v>
      </c>
      <c r="C86" s="2" t="s">
        <v>5</v>
      </c>
      <c r="D86" s="2" t="s">
        <v>322</v>
      </c>
    </row>
    <row r="87" spans="1:4" x14ac:dyDescent="0.3">
      <c r="A87" s="2" t="s">
        <v>385</v>
      </c>
      <c r="B87" s="2" t="s">
        <v>406</v>
      </c>
      <c r="C87" s="2" t="s">
        <v>5</v>
      </c>
      <c r="D87" s="2" t="s">
        <v>322</v>
      </c>
    </row>
    <row r="88" spans="1:4" x14ac:dyDescent="0.3">
      <c r="A88" s="2" t="s">
        <v>385</v>
      </c>
      <c r="B88" s="2" t="s">
        <v>407</v>
      </c>
      <c r="C88" s="2" t="s">
        <v>5</v>
      </c>
      <c r="D88" s="2" t="s">
        <v>322</v>
      </c>
    </row>
    <row r="89" spans="1:4" x14ac:dyDescent="0.3">
      <c r="A89" s="2" t="s">
        <v>385</v>
      </c>
      <c r="B89" s="2" t="s">
        <v>408</v>
      </c>
      <c r="C89" s="2" t="s">
        <v>5</v>
      </c>
      <c r="D89" s="2" t="s">
        <v>322</v>
      </c>
    </row>
    <row r="90" spans="1:4" x14ac:dyDescent="0.3">
      <c r="A90" s="2" t="s">
        <v>385</v>
      </c>
      <c r="B90" s="2" t="s">
        <v>409</v>
      </c>
      <c r="C90" s="2" t="s">
        <v>5</v>
      </c>
      <c r="D90" s="2" t="s">
        <v>322</v>
      </c>
    </row>
    <row r="91" spans="1:4" x14ac:dyDescent="0.3">
      <c r="A91" s="2" t="s">
        <v>385</v>
      </c>
      <c r="B91" s="2" t="s">
        <v>410</v>
      </c>
      <c r="C91" s="2" t="s">
        <v>5</v>
      </c>
      <c r="D91" s="2" t="s">
        <v>322</v>
      </c>
    </row>
    <row r="92" spans="1:4" x14ac:dyDescent="0.3">
      <c r="A92" s="2" t="s">
        <v>385</v>
      </c>
      <c r="B92" s="2" t="s">
        <v>411</v>
      </c>
      <c r="C92" s="2" t="s">
        <v>5</v>
      </c>
      <c r="D92" s="2" t="s">
        <v>322</v>
      </c>
    </row>
    <row r="93" spans="1:4" x14ac:dyDescent="0.3">
      <c r="A93" s="2" t="s">
        <v>385</v>
      </c>
      <c r="B93" s="2" t="s">
        <v>412</v>
      </c>
      <c r="C93" s="2" t="s">
        <v>5</v>
      </c>
      <c r="D93" s="2" t="s">
        <v>322</v>
      </c>
    </row>
    <row r="94" spans="1:4" x14ac:dyDescent="0.3">
      <c r="A94" s="2" t="s">
        <v>385</v>
      </c>
      <c r="B94" s="2" t="s">
        <v>413</v>
      </c>
      <c r="C94" s="2" t="s">
        <v>5</v>
      </c>
      <c r="D94" s="2" t="s">
        <v>322</v>
      </c>
    </row>
    <row r="95" spans="1:4" x14ac:dyDescent="0.3">
      <c r="A95" s="2" t="s">
        <v>385</v>
      </c>
      <c r="B95" s="2" t="s">
        <v>414</v>
      </c>
      <c r="C95" s="2" t="s">
        <v>5</v>
      </c>
      <c r="D95" s="2" t="s">
        <v>322</v>
      </c>
    </row>
    <row r="96" spans="1:4" x14ac:dyDescent="0.3">
      <c r="A96" s="2" t="s">
        <v>385</v>
      </c>
      <c r="B96" s="2" t="s">
        <v>415</v>
      </c>
      <c r="C96" s="2" t="s">
        <v>5</v>
      </c>
      <c r="D96" s="2" t="s">
        <v>322</v>
      </c>
    </row>
    <row r="97" spans="1:4" x14ac:dyDescent="0.3">
      <c r="A97" s="2" t="s">
        <v>385</v>
      </c>
      <c r="B97" s="2" t="s">
        <v>416</v>
      </c>
      <c r="C97" s="2" t="s">
        <v>5</v>
      </c>
      <c r="D97" s="2" t="s">
        <v>322</v>
      </c>
    </row>
    <row r="98" spans="1:4" x14ac:dyDescent="0.3">
      <c r="A98" s="2" t="s">
        <v>385</v>
      </c>
      <c r="B98" s="2" t="s">
        <v>417</v>
      </c>
      <c r="C98" s="2" t="s">
        <v>5</v>
      </c>
      <c r="D98" s="2" t="s">
        <v>322</v>
      </c>
    </row>
    <row r="99" spans="1:4" x14ac:dyDescent="0.3">
      <c r="A99" s="2" t="s">
        <v>385</v>
      </c>
      <c r="B99" s="2" t="s">
        <v>418</v>
      </c>
      <c r="C99" s="2" t="s">
        <v>5</v>
      </c>
      <c r="D99" s="2" t="s">
        <v>322</v>
      </c>
    </row>
    <row r="100" spans="1:4" x14ac:dyDescent="0.3">
      <c r="A100" s="2" t="s">
        <v>385</v>
      </c>
      <c r="B100" s="2" t="s">
        <v>419</v>
      </c>
      <c r="C100" s="2" t="s">
        <v>5</v>
      </c>
      <c r="D100" s="2" t="s">
        <v>322</v>
      </c>
    </row>
    <row r="101" spans="1:4" x14ac:dyDescent="0.3">
      <c r="A101" s="2" t="s">
        <v>385</v>
      </c>
      <c r="B101" s="2" t="s">
        <v>420</v>
      </c>
      <c r="C101" s="2" t="s">
        <v>5</v>
      </c>
      <c r="D101" s="2" t="s">
        <v>322</v>
      </c>
    </row>
    <row r="102" spans="1:4" x14ac:dyDescent="0.3">
      <c r="A102" s="2" t="s">
        <v>385</v>
      </c>
      <c r="B102" s="2" t="s">
        <v>421</v>
      </c>
      <c r="C102" s="2" t="s">
        <v>5</v>
      </c>
      <c r="D102" s="2" t="s">
        <v>322</v>
      </c>
    </row>
    <row r="103" spans="1:4" x14ac:dyDescent="0.3">
      <c r="A103" s="2" t="s">
        <v>385</v>
      </c>
      <c r="B103" s="2" t="s">
        <v>422</v>
      </c>
      <c r="C103" s="2" t="s">
        <v>5</v>
      </c>
      <c r="D103" s="2" t="s">
        <v>322</v>
      </c>
    </row>
    <row r="104" spans="1:4" x14ac:dyDescent="0.3">
      <c r="A104" s="2" t="s">
        <v>385</v>
      </c>
      <c r="B104" s="2" t="s">
        <v>423</v>
      </c>
      <c r="C104" s="2" t="s">
        <v>5</v>
      </c>
      <c r="D104" s="2" t="s">
        <v>322</v>
      </c>
    </row>
    <row r="105" spans="1:4" x14ac:dyDescent="0.3">
      <c r="A105" s="2" t="s">
        <v>385</v>
      </c>
      <c r="B105" s="2" t="s">
        <v>424</v>
      </c>
      <c r="C105" s="2" t="s">
        <v>5</v>
      </c>
      <c r="D105" s="2" t="s">
        <v>322</v>
      </c>
    </row>
    <row r="106" spans="1:4" x14ac:dyDescent="0.3">
      <c r="A106" s="2" t="s">
        <v>385</v>
      </c>
      <c r="B106" s="2" t="s">
        <v>425</v>
      </c>
      <c r="C106" s="2" t="s">
        <v>5</v>
      </c>
      <c r="D106" s="2" t="s">
        <v>322</v>
      </c>
    </row>
    <row r="107" spans="1:4" x14ac:dyDescent="0.3">
      <c r="A107" s="2" t="s">
        <v>385</v>
      </c>
      <c r="B107" s="2" t="s">
        <v>426</v>
      </c>
      <c r="C107" s="2" t="s">
        <v>5</v>
      </c>
      <c r="D107" s="2" t="s">
        <v>322</v>
      </c>
    </row>
    <row r="108" spans="1:4" x14ac:dyDescent="0.3">
      <c r="A108" s="2" t="s">
        <v>385</v>
      </c>
      <c r="B108" s="2" t="s">
        <v>427</v>
      </c>
      <c r="C108" s="2" t="s">
        <v>5</v>
      </c>
      <c r="D108" s="2" t="s">
        <v>322</v>
      </c>
    </row>
    <row r="109" spans="1:4" x14ac:dyDescent="0.3">
      <c r="A109" s="2" t="s">
        <v>385</v>
      </c>
      <c r="B109" s="2" t="s">
        <v>428</v>
      </c>
      <c r="C109" s="2" t="s">
        <v>5</v>
      </c>
      <c r="D109" s="2" t="s">
        <v>322</v>
      </c>
    </row>
    <row r="110" spans="1:4" x14ac:dyDescent="0.3">
      <c r="A110" s="2" t="s">
        <v>385</v>
      </c>
      <c r="B110" s="2" t="s">
        <v>429</v>
      </c>
      <c r="C110" s="2" t="s">
        <v>5</v>
      </c>
      <c r="D110" s="2" t="s">
        <v>322</v>
      </c>
    </row>
    <row r="111" spans="1:4" x14ac:dyDescent="0.3">
      <c r="A111" s="2" t="s">
        <v>385</v>
      </c>
      <c r="B111" s="2" t="s">
        <v>430</v>
      </c>
      <c r="C111" s="2" t="s">
        <v>5</v>
      </c>
      <c r="D111" s="2" t="s">
        <v>322</v>
      </c>
    </row>
    <row r="112" spans="1:4" x14ac:dyDescent="0.3">
      <c r="A112" s="2" t="s">
        <v>385</v>
      </c>
      <c r="B112" s="2" t="s">
        <v>431</v>
      </c>
      <c r="C112" s="2" t="s">
        <v>5</v>
      </c>
      <c r="D112" s="2" t="s">
        <v>322</v>
      </c>
    </row>
    <row r="113" spans="1:4" x14ac:dyDescent="0.3">
      <c r="A113" s="2" t="s">
        <v>385</v>
      </c>
      <c r="B113" s="2" t="s">
        <v>432</v>
      </c>
      <c r="C113" s="2" t="s">
        <v>5</v>
      </c>
      <c r="D113" s="2" t="s">
        <v>322</v>
      </c>
    </row>
    <row r="114" spans="1:4" x14ac:dyDescent="0.3">
      <c r="A114" s="2" t="s">
        <v>385</v>
      </c>
      <c r="B114" s="2" t="s">
        <v>433</v>
      </c>
      <c r="C114" s="2" t="s">
        <v>5</v>
      </c>
      <c r="D114" s="2" t="s">
        <v>322</v>
      </c>
    </row>
    <row r="115" spans="1:4" x14ac:dyDescent="0.3">
      <c r="A115" s="2" t="s">
        <v>385</v>
      </c>
      <c r="B115" s="2" t="s">
        <v>434</v>
      </c>
      <c r="C115" s="2" t="s">
        <v>5</v>
      </c>
      <c r="D115" s="2" t="s">
        <v>322</v>
      </c>
    </row>
    <row r="116" spans="1:4" x14ac:dyDescent="0.3">
      <c r="A116" s="2" t="s">
        <v>385</v>
      </c>
      <c r="B116" s="2" t="s">
        <v>435</v>
      </c>
      <c r="C116" s="2" t="s">
        <v>5</v>
      </c>
      <c r="D116" s="2" t="s">
        <v>322</v>
      </c>
    </row>
    <row r="117" spans="1:4" x14ac:dyDescent="0.3">
      <c r="A117" s="2" t="s">
        <v>385</v>
      </c>
      <c r="B117" s="2" t="s">
        <v>436</v>
      </c>
      <c r="C117" s="2" t="s">
        <v>5</v>
      </c>
      <c r="D117" s="2" t="s">
        <v>322</v>
      </c>
    </row>
    <row r="118" spans="1:4" x14ac:dyDescent="0.3">
      <c r="A118" s="2" t="s">
        <v>385</v>
      </c>
      <c r="B118" s="2" t="s">
        <v>437</v>
      </c>
      <c r="C118" s="2" t="s">
        <v>5</v>
      </c>
      <c r="D118" s="2" t="s">
        <v>322</v>
      </c>
    </row>
    <row r="119" spans="1:4" x14ac:dyDescent="0.3">
      <c r="A119" s="2" t="s">
        <v>385</v>
      </c>
      <c r="B119" s="2" t="s">
        <v>438</v>
      </c>
      <c r="C119" s="2" t="s">
        <v>5</v>
      </c>
      <c r="D119" s="2" t="s">
        <v>322</v>
      </c>
    </row>
    <row r="120" spans="1:4" x14ac:dyDescent="0.3">
      <c r="A120" s="2" t="s">
        <v>385</v>
      </c>
      <c r="B120" s="2" t="s">
        <v>439</v>
      </c>
      <c r="C120" s="2" t="s">
        <v>5</v>
      </c>
      <c r="D120" s="2" t="s">
        <v>322</v>
      </c>
    </row>
    <row r="121" spans="1:4" x14ac:dyDescent="0.3">
      <c r="A121" s="2" t="s">
        <v>385</v>
      </c>
      <c r="B121" s="2" t="s">
        <v>440</v>
      </c>
      <c r="C121" s="2" t="s">
        <v>5</v>
      </c>
      <c r="D121" s="2" t="s">
        <v>322</v>
      </c>
    </row>
    <row r="122" spans="1:4" x14ac:dyDescent="0.3">
      <c r="A122" s="2" t="s">
        <v>385</v>
      </c>
      <c r="B122" s="2" t="s">
        <v>441</v>
      </c>
      <c r="C122" s="2" t="s">
        <v>5</v>
      </c>
      <c r="D122" s="2" t="s">
        <v>322</v>
      </c>
    </row>
    <row r="123" spans="1:4" x14ac:dyDescent="0.3">
      <c r="A123" s="2" t="s">
        <v>385</v>
      </c>
      <c r="B123" s="2" t="s">
        <v>442</v>
      </c>
      <c r="C123" s="2" t="s">
        <v>5</v>
      </c>
      <c r="D123" s="2" t="s">
        <v>322</v>
      </c>
    </row>
    <row r="124" spans="1:4" x14ac:dyDescent="0.3">
      <c r="A124" s="2" t="s">
        <v>385</v>
      </c>
      <c r="B124" s="2" t="s">
        <v>443</v>
      </c>
      <c r="C124" s="2" t="s">
        <v>5</v>
      </c>
      <c r="D124" s="2" t="s">
        <v>322</v>
      </c>
    </row>
    <row r="125" spans="1:4" x14ac:dyDescent="0.3">
      <c r="A125" s="2" t="s">
        <v>385</v>
      </c>
      <c r="B125" s="2" t="s">
        <v>444</v>
      </c>
      <c r="C125" s="2" t="s">
        <v>5</v>
      </c>
      <c r="D125" s="2" t="s">
        <v>322</v>
      </c>
    </row>
    <row r="126" spans="1:4" x14ac:dyDescent="0.3">
      <c r="A126" s="2" t="s">
        <v>385</v>
      </c>
      <c r="B126" s="2" t="s">
        <v>445</v>
      </c>
      <c r="C126" s="2" t="s">
        <v>5</v>
      </c>
      <c r="D126" s="2" t="s">
        <v>322</v>
      </c>
    </row>
    <row r="127" spans="1:4" x14ac:dyDescent="0.3">
      <c r="A127" s="2" t="s">
        <v>385</v>
      </c>
      <c r="B127" s="2" t="s">
        <v>446</v>
      </c>
      <c r="C127" s="2" t="s">
        <v>5</v>
      </c>
      <c r="D127" s="2" t="s">
        <v>322</v>
      </c>
    </row>
    <row r="128" spans="1:4" x14ac:dyDescent="0.3">
      <c r="A128" s="2" t="s">
        <v>385</v>
      </c>
      <c r="B128" s="2" t="s">
        <v>447</v>
      </c>
      <c r="C128" s="2" t="s">
        <v>5</v>
      </c>
      <c r="D128" s="2" t="s">
        <v>322</v>
      </c>
    </row>
    <row r="129" spans="1:4" x14ac:dyDescent="0.3">
      <c r="A129" s="2" t="s">
        <v>385</v>
      </c>
      <c r="B129" s="2" t="s">
        <v>448</v>
      </c>
      <c r="C129" s="2" t="s">
        <v>5</v>
      </c>
      <c r="D129" s="2" t="s">
        <v>322</v>
      </c>
    </row>
    <row r="130" spans="1:4" x14ac:dyDescent="0.3">
      <c r="A130" s="2" t="s">
        <v>385</v>
      </c>
      <c r="B130" s="2" t="s">
        <v>449</v>
      </c>
      <c r="C130" s="2" t="s">
        <v>5</v>
      </c>
      <c r="D130" s="2" t="s">
        <v>322</v>
      </c>
    </row>
    <row r="131" spans="1:4" x14ac:dyDescent="0.3">
      <c r="A131" s="2" t="s">
        <v>385</v>
      </c>
      <c r="B131" s="2" t="s">
        <v>450</v>
      </c>
      <c r="C131" s="2" t="s">
        <v>5</v>
      </c>
      <c r="D131" s="2" t="s">
        <v>322</v>
      </c>
    </row>
    <row r="132" spans="1:4" x14ac:dyDescent="0.3">
      <c r="A132" s="2" t="s">
        <v>385</v>
      </c>
      <c r="B132" s="2" t="s">
        <v>451</v>
      </c>
      <c r="C132" s="2" t="s">
        <v>5</v>
      </c>
      <c r="D132" s="2" t="s">
        <v>322</v>
      </c>
    </row>
    <row r="133" spans="1:4" x14ac:dyDescent="0.3">
      <c r="A133" s="2" t="s">
        <v>385</v>
      </c>
      <c r="B133" s="2" t="s">
        <v>452</v>
      </c>
      <c r="C133" s="2" t="s">
        <v>5</v>
      </c>
      <c r="D133" s="2" t="s">
        <v>322</v>
      </c>
    </row>
    <row r="134" spans="1:4" x14ac:dyDescent="0.3">
      <c r="A134" s="2" t="s">
        <v>385</v>
      </c>
      <c r="B134" s="2" t="s">
        <v>453</v>
      </c>
      <c r="C134" s="2" t="s">
        <v>5</v>
      </c>
      <c r="D134" s="2" t="s">
        <v>322</v>
      </c>
    </row>
    <row r="135" spans="1:4" x14ac:dyDescent="0.3">
      <c r="A135" s="2" t="s">
        <v>385</v>
      </c>
      <c r="B135" s="2" t="s">
        <v>454</v>
      </c>
      <c r="C135" s="2" t="s">
        <v>5</v>
      </c>
      <c r="D135" s="2" t="s">
        <v>322</v>
      </c>
    </row>
    <row r="136" spans="1:4" x14ac:dyDescent="0.3">
      <c r="A136" s="2" t="s">
        <v>385</v>
      </c>
      <c r="B136" s="2" t="s">
        <v>455</v>
      </c>
      <c r="C136" s="2" t="s">
        <v>5</v>
      </c>
      <c r="D136" s="2" t="s">
        <v>322</v>
      </c>
    </row>
    <row r="137" spans="1:4" x14ac:dyDescent="0.3">
      <c r="A137" s="2" t="s">
        <v>385</v>
      </c>
      <c r="B137" s="2" t="s">
        <v>456</v>
      </c>
      <c r="C137" s="2" t="s">
        <v>5</v>
      </c>
      <c r="D137" s="2" t="s">
        <v>322</v>
      </c>
    </row>
    <row r="138" spans="1:4" x14ac:dyDescent="0.3">
      <c r="A138" s="2" t="s">
        <v>385</v>
      </c>
      <c r="B138" s="2" t="s">
        <v>457</v>
      </c>
      <c r="C138" s="2" t="s">
        <v>5</v>
      </c>
      <c r="D138" s="2" t="s">
        <v>322</v>
      </c>
    </row>
    <row r="139" spans="1:4" x14ac:dyDescent="0.3">
      <c r="A139" s="2" t="s">
        <v>385</v>
      </c>
      <c r="B139" s="2" t="s">
        <v>458</v>
      </c>
      <c r="C139" s="2" t="s">
        <v>5</v>
      </c>
      <c r="D139" s="2" t="s">
        <v>322</v>
      </c>
    </row>
    <row r="140" spans="1:4" x14ac:dyDescent="0.3">
      <c r="A140" s="2" t="s">
        <v>385</v>
      </c>
      <c r="B140" s="2" t="s">
        <v>459</v>
      </c>
      <c r="C140" s="2" t="s">
        <v>5</v>
      </c>
      <c r="D140" s="2" t="s">
        <v>322</v>
      </c>
    </row>
    <row r="141" spans="1:4" x14ac:dyDescent="0.3">
      <c r="A141" s="2" t="s">
        <v>385</v>
      </c>
      <c r="B141" s="2" t="s">
        <v>460</v>
      </c>
      <c r="C141" s="2" t="s">
        <v>5</v>
      </c>
      <c r="D141" s="2" t="s">
        <v>322</v>
      </c>
    </row>
    <row r="142" spans="1:4" x14ac:dyDescent="0.3">
      <c r="A142" s="2" t="s">
        <v>385</v>
      </c>
      <c r="B142" s="2" t="s">
        <v>461</v>
      </c>
      <c r="C142" s="2" t="s">
        <v>5</v>
      </c>
      <c r="D142" s="2" t="s">
        <v>322</v>
      </c>
    </row>
    <row r="143" spans="1:4" x14ac:dyDescent="0.3">
      <c r="A143" s="2" t="s">
        <v>385</v>
      </c>
      <c r="B143" s="2" t="s">
        <v>462</v>
      </c>
      <c r="C143" s="2" t="s">
        <v>5</v>
      </c>
      <c r="D143" s="2" t="s">
        <v>322</v>
      </c>
    </row>
    <row r="144" spans="1:4" x14ac:dyDescent="0.3">
      <c r="A144" s="2" t="s">
        <v>385</v>
      </c>
      <c r="B144" s="2" t="s">
        <v>463</v>
      </c>
      <c r="C144" s="2" t="s">
        <v>5</v>
      </c>
      <c r="D144" s="2" t="s">
        <v>322</v>
      </c>
    </row>
    <row r="145" spans="1:4" x14ac:dyDescent="0.3">
      <c r="A145" s="2" t="s">
        <v>385</v>
      </c>
      <c r="B145" s="2" t="s">
        <v>464</v>
      </c>
      <c r="C145" s="2" t="s">
        <v>5</v>
      </c>
      <c r="D145" s="2" t="s">
        <v>322</v>
      </c>
    </row>
    <row r="146" spans="1:4" x14ac:dyDescent="0.3">
      <c r="A146" s="2" t="s">
        <v>385</v>
      </c>
      <c r="B146" s="2" t="s">
        <v>465</v>
      </c>
      <c r="C146" s="2" t="s">
        <v>5</v>
      </c>
      <c r="D146" s="2" t="s">
        <v>322</v>
      </c>
    </row>
    <row r="147" spans="1:4" x14ac:dyDescent="0.3">
      <c r="A147" s="2" t="s">
        <v>385</v>
      </c>
      <c r="B147" s="2" t="s">
        <v>466</v>
      </c>
      <c r="C147" s="2" t="s">
        <v>5</v>
      </c>
      <c r="D147" s="2" t="s">
        <v>322</v>
      </c>
    </row>
    <row r="148" spans="1:4" x14ac:dyDescent="0.3">
      <c r="A148" s="2" t="s">
        <v>7</v>
      </c>
      <c r="B148" s="2" t="s">
        <v>467</v>
      </c>
      <c r="C148" s="2" t="s">
        <v>5</v>
      </c>
      <c r="D148" s="2" t="s">
        <v>322</v>
      </c>
    </row>
    <row r="149" spans="1:4" x14ac:dyDescent="0.3">
      <c r="A149" s="2" t="s">
        <v>7</v>
      </c>
      <c r="B149" s="2" t="s">
        <v>468</v>
      </c>
      <c r="C149" s="2" t="s">
        <v>5</v>
      </c>
      <c r="D149" s="2" t="s">
        <v>322</v>
      </c>
    </row>
    <row r="150" spans="1:4" x14ac:dyDescent="0.3">
      <c r="A150" s="2" t="s">
        <v>7</v>
      </c>
      <c r="B150" s="2" t="s">
        <v>469</v>
      </c>
      <c r="C150" s="2" t="s">
        <v>5</v>
      </c>
      <c r="D150" s="2" t="s">
        <v>322</v>
      </c>
    </row>
    <row r="151" spans="1:4" x14ac:dyDescent="0.3">
      <c r="A151" s="2" t="s">
        <v>7</v>
      </c>
      <c r="B151" s="2" t="s">
        <v>470</v>
      </c>
      <c r="C151" s="2" t="s">
        <v>5</v>
      </c>
      <c r="D151" s="2" t="s">
        <v>322</v>
      </c>
    </row>
    <row r="152" spans="1:4" x14ac:dyDescent="0.3">
      <c r="A152" s="2" t="s">
        <v>7</v>
      </c>
      <c r="B152" s="2" t="s">
        <v>471</v>
      </c>
      <c r="C152" s="2" t="s">
        <v>5</v>
      </c>
      <c r="D152" s="2" t="s">
        <v>322</v>
      </c>
    </row>
    <row r="153" spans="1:4" x14ac:dyDescent="0.3">
      <c r="A153" s="2" t="s">
        <v>7</v>
      </c>
      <c r="B153" s="2" t="s">
        <v>472</v>
      </c>
      <c r="C153" s="2" t="s">
        <v>5</v>
      </c>
      <c r="D153" s="2" t="s">
        <v>322</v>
      </c>
    </row>
    <row r="154" spans="1:4" x14ac:dyDescent="0.3">
      <c r="A154" s="2" t="s">
        <v>7</v>
      </c>
      <c r="B154" s="2" t="s">
        <v>473</v>
      </c>
      <c r="C154" s="2" t="s">
        <v>5</v>
      </c>
      <c r="D154" s="2" t="s">
        <v>322</v>
      </c>
    </row>
    <row r="155" spans="1:4" x14ac:dyDescent="0.3">
      <c r="A155" s="2" t="s">
        <v>7</v>
      </c>
      <c r="B155" s="2" t="s">
        <v>474</v>
      </c>
      <c r="C155" s="2" t="s">
        <v>5</v>
      </c>
      <c r="D155" s="2" t="s">
        <v>322</v>
      </c>
    </row>
    <row r="156" spans="1:4" x14ac:dyDescent="0.3">
      <c r="A156" s="2" t="s">
        <v>7</v>
      </c>
      <c r="B156" s="2" t="s">
        <v>475</v>
      </c>
      <c r="C156" s="2" t="s">
        <v>5</v>
      </c>
      <c r="D156" s="2" t="s">
        <v>322</v>
      </c>
    </row>
    <row r="157" spans="1:4" x14ac:dyDescent="0.3">
      <c r="A157" s="2" t="s">
        <v>7</v>
      </c>
      <c r="B157" s="2" t="s">
        <v>476</v>
      </c>
      <c r="C157" s="2" t="s">
        <v>5</v>
      </c>
      <c r="D157" s="2" t="s">
        <v>322</v>
      </c>
    </row>
    <row r="158" spans="1:4" x14ac:dyDescent="0.3">
      <c r="A158" s="2" t="s">
        <v>7</v>
      </c>
      <c r="B158" s="2" t="s">
        <v>477</v>
      </c>
      <c r="C158" s="2" t="s">
        <v>5</v>
      </c>
      <c r="D158" s="2" t="s">
        <v>322</v>
      </c>
    </row>
    <row r="159" spans="1:4" x14ac:dyDescent="0.3">
      <c r="A159" s="2" t="s">
        <v>7</v>
      </c>
      <c r="B159" s="2" t="s">
        <v>478</v>
      </c>
      <c r="C159" s="2" t="s">
        <v>5</v>
      </c>
      <c r="D159" s="2" t="s">
        <v>322</v>
      </c>
    </row>
    <row r="160" spans="1:4" x14ac:dyDescent="0.3">
      <c r="A160" s="2" t="s">
        <v>7</v>
      </c>
      <c r="B160" s="2" t="s">
        <v>479</v>
      </c>
      <c r="C160" s="2" t="s">
        <v>5</v>
      </c>
      <c r="D160" s="2" t="s">
        <v>322</v>
      </c>
    </row>
    <row r="161" spans="1:4" x14ac:dyDescent="0.3">
      <c r="A161" s="2" t="s">
        <v>7</v>
      </c>
      <c r="B161" s="2" t="s">
        <v>480</v>
      </c>
      <c r="C161" s="2" t="s">
        <v>5</v>
      </c>
      <c r="D161" s="2" t="s">
        <v>322</v>
      </c>
    </row>
    <row r="162" spans="1:4" x14ac:dyDescent="0.3">
      <c r="A162" s="2" t="s">
        <v>7</v>
      </c>
      <c r="B162" s="2" t="s">
        <v>481</v>
      </c>
      <c r="C162" s="2" t="s">
        <v>5</v>
      </c>
      <c r="D162" s="2" t="s">
        <v>322</v>
      </c>
    </row>
    <row r="163" spans="1:4" x14ac:dyDescent="0.3">
      <c r="A163" s="2" t="s">
        <v>7</v>
      </c>
      <c r="B163" s="2" t="s">
        <v>482</v>
      </c>
      <c r="C163" s="2" t="s">
        <v>5</v>
      </c>
      <c r="D163" s="2" t="s">
        <v>322</v>
      </c>
    </row>
    <row r="164" spans="1:4" x14ac:dyDescent="0.3">
      <c r="A164" s="2" t="s">
        <v>7</v>
      </c>
      <c r="B164" s="2" t="s">
        <v>483</v>
      </c>
      <c r="C164" s="2" t="s">
        <v>5</v>
      </c>
      <c r="D164" s="2" t="s">
        <v>322</v>
      </c>
    </row>
    <row r="165" spans="1:4" x14ac:dyDescent="0.3">
      <c r="A165" s="2" t="s">
        <v>7</v>
      </c>
      <c r="B165" s="2" t="s">
        <v>484</v>
      </c>
      <c r="C165" s="2" t="s">
        <v>5</v>
      </c>
      <c r="D165" s="2" t="s">
        <v>322</v>
      </c>
    </row>
    <row r="166" spans="1:4" x14ac:dyDescent="0.3">
      <c r="A166" s="2" t="s">
        <v>7</v>
      </c>
      <c r="B166" s="2" t="s">
        <v>485</v>
      </c>
      <c r="C166" s="2" t="s">
        <v>5</v>
      </c>
      <c r="D166" s="2" t="s">
        <v>322</v>
      </c>
    </row>
    <row r="167" spans="1:4" x14ac:dyDescent="0.3">
      <c r="A167" s="2" t="s">
        <v>7</v>
      </c>
      <c r="B167" s="2" t="s">
        <v>486</v>
      </c>
      <c r="C167" s="2" t="s">
        <v>5</v>
      </c>
      <c r="D167" s="2" t="s">
        <v>322</v>
      </c>
    </row>
    <row r="168" spans="1:4" x14ac:dyDescent="0.3">
      <c r="A168" s="2" t="s">
        <v>7</v>
      </c>
      <c r="B168" s="2" t="s">
        <v>487</v>
      </c>
      <c r="C168" s="2" t="s">
        <v>5</v>
      </c>
      <c r="D168" s="2" t="s">
        <v>322</v>
      </c>
    </row>
    <row r="169" spans="1:4" x14ac:dyDescent="0.3">
      <c r="A169" s="2" t="s">
        <v>7</v>
      </c>
      <c r="B169" s="2" t="s">
        <v>488</v>
      </c>
      <c r="C169" s="2" t="s">
        <v>5</v>
      </c>
      <c r="D169" s="2" t="s">
        <v>322</v>
      </c>
    </row>
    <row r="170" spans="1:4" x14ac:dyDescent="0.3">
      <c r="A170" s="2" t="s">
        <v>7</v>
      </c>
      <c r="B170" s="2" t="s">
        <v>489</v>
      </c>
      <c r="C170" s="2" t="s">
        <v>5</v>
      </c>
      <c r="D170" s="2" t="s">
        <v>322</v>
      </c>
    </row>
    <row r="171" spans="1:4" x14ac:dyDescent="0.3">
      <c r="A171" s="2" t="s">
        <v>7</v>
      </c>
      <c r="B171" s="2" t="s">
        <v>490</v>
      </c>
      <c r="C171" s="2" t="s">
        <v>5</v>
      </c>
      <c r="D171" s="2" t="s">
        <v>322</v>
      </c>
    </row>
    <row r="172" spans="1:4" x14ac:dyDescent="0.3">
      <c r="A172" s="2" t="s">
        <v>7</v>
      </c>
      <c r="B172" s="2" t="s">
        <v>491</v>
      </c>
      <c r="C172" s="2" t="s">
        <v>5</v>
      </c>
      <c r="D172" s="2" t="s">
        <v>322</v>
      </c>
    </row>
    <row r="173" spans="1:4" x14ac:dyDescent="0.3">
      <c r="A173" s="2" t="s">
        <v>7</v>
      </c>
      <c r="B173" s="2" t="s">
        <v>492</v>
      </c>
      <c r="C173" s="2" t="s">
        <v>5</v>
      </c>
      <c r="D173" s="2" t="s">
        <v>322</v>
      </c>
    </row>
    <row r="174" spans="1:4" x14ac:dyDescent="0.3">
      <c r="A174" s="2" t="s">
        <v>7</v>
      </c>
      <c r="B174" s="2" t="s">
        <v>493</v>
      </c>
      <c r="C174" s="2" t="s">
        <v>5</v>
      </c>
      <c r="D174" s="2" t="s">
        <v>322</v>
      </c>
    </row>
    <row r="175" spans="1:4" x14ac:dyDescent="0.3">
      <c r="A175" s="2" t="s">
        <v>7</v>
      </c>
      <c r="B175" s="2" t="s">
        <v>494</v>
      </c>
      <c r="C175" s="2" t="s">
        <v>5</v>
      </c>
      <c r="D175" s="2" t="s">
        <v>322</v>
      </c>
    </row>
    <row r="176" spans="1:4" x14ac:dyDescent="0.3">
      <c r="A176" s="2" t="s">
        <v>7</v>
      </c>
      <c r="B176" s="2" t="s">
        <v>495</v>
      </c>
      <c r="C176" s="2" t="s">
        <v>5</v>
      </c>
      <c r="D176" s="2" t="s">
        <v>322</v>
      </c>
    </row>
    <row r="177" spans="1:4" x14ac:dyDescent="0.3">
      <c r="A177" s="2" t="s">
        <v>7</v>
      </c>
      <c r="B177" s="2" t="s">
        <v>496</v>
      </c>
      <c r="C177" s="2" t="s">
        <v>5</v>
      </c>
      <c r="D177" s="2" t="s">
        <v>322</v>
      </c>
    </row>
    <row r="178" spans="1:4" x14ac:dyDescent="0.3">
      <c r="A178" s="2" t="s">
        <v>7</v>
      </c>
      <c r="B178" s="2" t="s">
        <v>497</v>
      </c>
      <c r="C178" s="2" t="s">
        <v>5</v>
      </c>
      <c r="D178" s="2" t="s">
        <v>322</v>
      </c>
    </row>
    <row r="179" spans="1:4" x14ac:dyDescent="0.3">
      <c r="A179" s="2" t="s">
        <v>7</v>
      </c>
      <c r="B179" s="2" t="s">
        <v>498</v>
      </c>
      <c r="C179" s="2" t="s">
        <v>5</v>
      </c>
      <c r="D179" s="2" t="s">
        <v>322</v>
      </c>
    </row>
    <row r="180" spans="1:4" x14ac:dyDescent="0.3">
      <c r="A180" s="2" t="s">
        <v>7</v>
      </c>
      <c r="B180" s="2" t="s">
        <v>499</v>
      </c>
      <c r="C180" s="2" t="s">
        <v>5</v>
      </c>
      <c r="D180" s="2" t="s">
        <v>322</v>
      </c>
    </row>
    <row r="181" spans="1:4" x14ac:dyDescent="0.3">
      <c r="A181" s="2" t="s">
        <v>7</v>
      </c>
      <c r="B181" s="2" t="s">
        <v>500</v>
      </c>
      <c r="C181" s="2" t="s">
        <v>5</v>
      </c>
      <c r="D181" s="2" t="s">
        <v>322</v>
      </c>
    </row>
    <row r="182" spans="1:4" x14ac:dyDescent="0.3">
      <c r="A182" s="2" t="s">
        <v>7</v>
      </c>
      <c r="B182" s="2" t="s">
        <v>501</v>
      </c>
      <c r="C182" s="2" t="s">
        <v>5</v>
      </c>
      <c r="D182" s="2" t="s">
        <v>322</v>
      </c>
    </row>
    <row r="183" spans="1:4" x14ac:dyDescent="0.3">
      <c r="A183" s="2" t="s">
        <v>7</v>
      </c>
      <c r="B183" s="2" t="s">
        <v>502</v>
      </c>
      <c r="C183" s="2" t="s">
        <v>5</v>
      </c>
      <c r="D183" s="2" t="s">
        <v>322</v>
      </c>
    </row>
    <row r="184" spans="1:4" x14ac:dyDescent="0.3">
      <c r="A184" s="2" t="s">
        <v>7</v>
      </c>
      <c r="B184" s="2" t="s">
        <v>503</v>
      </c>
      <c r="C184" s="2" t="s">
        <v>5</v>
      </c>
      <c r="D184" s="2" t="s">
        <v>322</v>
      </c>
    </row>
    <row r="185" spans="1:4" x14ac:dyDescent="0.3">
      <c r="A185" s="2" t="s">
        <v>7</v>
      </c>
      <c r="B185" s="2" t="s">
        <v>504</v>
      </c>
      <c r="C185" s="2" t="s">
        <v>5</v>
      </c>
      <c r="D185" s="2" t="s">
        <v>322</v>
      </c>
    </row>
    <row r="186" spans="1:4" x14ac:dyDescent="0.3">
      <c r="A186" s="2" t="s">
        <v>7</v>
      </c>
      <c r="B186" s="2" t="s">
        <v>505</v>
      </c>
      <c r="C186" s="2" t="s">
        <v>5</v>
      </c>
      <c r="D186" s="2" t="s">
        <v>322</v>
      </c>
    </row>
    <row r="187" spans="1:4" x14ac:dyDescent="0.3">
      <c r="A187" s="2" t="s">
        <v>7</v>
      </c>
      <c r="B187" s="2" t="s">
        <v>506</v>
      </c>
      <c r="C187" s="2" t="s">
        <v>5</v>
      </c>
      <c r="D187" s="2" t="s">
        <v>322</v>
      </c>
    </row>
    <row r="188" spans="1:4" x14ac:dyDescent="0.3">
      <c r="A188" s="2" t="s">
        <v>7</v>
      </c>
      <c r="B188" s="2" t="s">
        <v>507</v>
      </c>
      <c r="C188" s="2" t="s">
        <v>5</v>
      </c>
      <c r="D188" s="2" t="s">
        <v>322</v>
      </c>
    </row>
    <row r="189" spans="1:4" x14ac:dyDescent="0.3">
      <c r="A189" s="2" t="s">
        <v>7</v>
      </c>
      <c r="B189" s="2" t="s">
        <v>508</v>
      </c>
      <c r="C189" s="2" t="s">
        <v>5</v>
      </c>
      <c r="D189" s="2" t="s">
        <v>322</v>
      </c>
    </row>
    <row r="190" spans="1:4" x14ac:dyDescent="0.3">
      <c r="A190" s="2" t="s">
        <v>7</v>
      </c>
      <c r="B190" s="2" t="s">
        <v>509</v>
      </c>
      <c r="C190" s="2" t="s">
        <v>5</v>
      </c>
      <c r="D190" s="2" t="s">
        <v>322</v>
      </c>
    </row>
    <row r="191" spans="1:4" x14ac:dyDescent="0.3">
      <c r="A191" s="2" t="s">
        <v>7</v>
      </c>
      <c r="B191" s="2" t="s">
        <v>510</v>
      </c>
      <c r="C191" s="2" t="s">
        <v>5</v>
      </c>
      <c r="D191" s="2" t="s">
        <v>322</v>
      </c>
    </row>
    <row r="192" spans="1:4" x14ac:dyDescent="0.3">
      <c r="A192" s="2" t="s">
        <v>7</v>
      </c>
      <c r="B192" s="2" t="s">
        <v>511</v>
      </c>
      <c r="C192" s="2" t="s">
        <v>5</v>
      </c>
      <c r="D192" s="2" t="s">
        <v>322</v>
      </c>
    </row>
    <row r="193" spans="1:4" x14ac:dyDescent="0.3">
      <c r="A193" s="2" t="s">
        <v>7</v>
      </c>
      <c r="B193" s="2" t="s">
        <v>512</v>
      </c>
      <c r="C193" s="2" t="s">
        <v>5</v>
      </c>
      <c r="D193" s="2" t="s">
        <v>322</v>
      </c>
    </row>
    <row r="194" spans="1:4" x14ac:dyDescent="0.3">
      <c r="A194" s="2" t="s">
        <v>7</v>
      </c>
      <c r="B194" s="2" t="s">
        <v>513</v>
      </c>
      <c r="C194" s="2" t="s">
        <v>5</v>
      </c>
      <c r="D194" s="2" t="s">
        <v>322</v>
      </c>
    </row>
    <row r="195" spans="1:4" x14ac:dyDescent="0.3">
      <c r="A195" s="2" t="s">
        <v>7</v>
      </c>
      <c r="B195" s="2" t="s">
        <v>514</v>
      </c>
      <c r="C195" s="2" t="s">
        <v>5</v>
      </c>
      <c r="D195" s="2" t="s">
        <v>322</v>
      </c>
    </row>
    <row r="196" spans="1:4" x14ac:dyDescent="0.3">
      <c r="A196" s="2" t="s">
        <v>7</v>
      </c>
      <c r="B196" s="2" t="s">
        <v>515</v>
      </c>
      <c r="C196" s="2" t="s">
        <v>5</v>
      </c>
      <c r="D196" s="2" t="s">
        <v>322</v>
      </c>
    </row>
    <row r="197" spans="1:4" x14ac:dyDescent="0.3">
      <c r="A197" s="2" t="s">
        <v>7</v>
      </c>
      <c r="B197" s="2" t="s">
        <v>516</v>
      </c>
      <c r="C197" s="2" t="s">
        <v>5</v>
      </c>
      <c r="D197" s="2" t="s">
        <v>322</v>
      </c>
    </row>
    <row r="198" spans="1:4" x14ac:dyDescent="0.3">
      <c r="A198" s="2" t="s">
        <v>7</v>
      </c>
      <c r="B198" s="2" t="s">
        <v>517</v>
      </c>
      <c r="C198" s="2" t="s">
        <v>5</v>
      </c>
      <c r="D198" s="2" t="s">
        <v>322</v>
      </c>
    </row>
    <row r="199" spans="1:4" x14ac:dyDescent="0.3">
      <c r="A199" s="2" t="s">
        <v>7</v>
      </c>
      <c r="B199" s="2" t="s">
        <v>518</v>
      </c>
      <c r="C199" s="2" t="s">
        <v>5</v>
      </c>
      <c r="D199" s="2" t="s">
        <v>322</v>
      </c>
    </row>
    <row r="200" spans="1:4" x14ac:dyDescent="0.3">
      <c r="A200" s="2" t="s">
        <v>7</v>
      </c>
      <c r="B200" s="2" t="s">
        <v>519</v>
      </c>
      <c r="C200" s="2" t="s">
        <v>5</v>
      </c>
      <c r="D200" s="2" t="s">
        <v>322</v>
      </c>
    </row>
    <row r="201" spans="1:4" x14ac:dyDescent="0.3">
      <c r="A201" s="2" t="s">
        <v>7</v>
      </c>
      <c r="B201" s="2" t="s">
        <v>520</v>
      </c>
      <c r="C201" s="2" t="s">
        <v>5</v>
      </c>
      <c r="D201" s="2" t="s">
        <v>322</v>
      </c>
    </row>
    <row r="202" spans="1:4" x14ac:dyDescent="0.3">
      <c r="A202" s="2" t="s">
        <v>7</v>
      </c>
      <c r="B202" s="2" t="s">
        <v>521</v>
      </c>
      <c r="C202" s="2" t="s">
        <v>5</v>
      </c>
      <c r="D202" s="2" t="s">
        <v>322</v>
      </c>
    </row>
    <row r="203" spans="1:4" x14ac:dyDescent="0.3">
      <c r="A203" s="2" t="s">
        <v>7</v>
      </c>
      <c r="B203" s="2" t="s">
        <v>522</v>
      </c>
      <c r="C203" s="2" t="s">
        <v>5</v>
      </c>
      <c r="D203" s="2" t="s">
        <v>322</v>
      </c>
    </row>
    <row r="204" spans="1:4" x14ac:dyDescent="0.3">
      <c r="A204" s="2" t="s">
        <v>7</v>
      </c>
      <c r="B204" s="2" t="s">
        <v>523</v>
      </c>
      <c r="C204" s="2" t="s">
        <v>5</v>
      </c>
      <c r="D204" s="2" t="s">
        <v>322</v>
      </c>
    </row>
    <row r="205" spans="1:4" x14ac:dyDescent="0.3">
      <c r="A205" s="2" t="s">
        <v>7</v>
      </c>
      <c r="B205" s="2" t="s">
        <v>524</v>
      </c>
      <c r="C205" s="2" t="s">
        <v>5</v>
      </c>
      <c r="D205" s="2" t="s">
        <v>322</v>
      </c>
    </row>
    <row r="206" spans="1:4" x14ac:dyDescent="0.3">
      <c r="A206" s="2" t="s">
        <v>7</v>
      </c>
      <c r="B206" s="2" t="s">
        <v>525</v>
      </c>
      <c r="C206" s="2" t="s">
        <v>5</v>
      </c>
      <c r="D206" s="2" t="s">
        <v>322</v>
      </c>
    </row>
    <row r="207" spans="1:4" x14ac:dyDescent="0.3">
      <c r="A207" s="2" t="s">
        <v>7</v>
      </c>
      <c r="B207" s="2" t="s">
        <v>526</v>
      </c>
      <c r="C207" s="2" t="s">
        <v>5</v>
      </c>
      <c r="D207" s="2" t="s">
        <v>322</v>
      </c>
    </row>
    <row r="208" spans="1:4" x14ac:dyDescent="0.3">
      <c r="A208" s="2" t="s">
        <v>7</v>
      </c>
      <c r="B208" s="2" t="s">
        <v>527</v>
      </c>
      <c r="C208" s="2" t="s">
        <v>5</v>
      </c>
      <c r="D208" s="2" t="s">
        <v>322</v>
      </c>
    </row>
    <row r="209" spans="1:4" x14ac:dyDescent="0.3">
      <c r="A209" s="2" t="s">
        <v>7</v>
      </c>
      <c r="B209" s="2" t="s">
        <v>528</v>
      </c>
      <c r="C209" s="2" t="s">
        <v>5</v>
      </c>
      <c r="D209" s="2" t="s">
        <v>322</v>
      </c>
    </row>
    <row r="210" spans="1:4" x14ac:dyDescent="0.3">
      <c r="A210" s="2" t="s">
        <v>7</v>
      </c>
      <c r="B210" s="2" t="s">
        <v>529</v>
      </c>
      <c r="C210" s="2" t="s">
        <v>5</v>
      </c>
      <c r="D210" s="2" t="s">
        <v>322</v>
      </c>
    </row>
    <row r="211" spans="1:4" x14ac:dyDescent="0.3">
      <c r="A211" s="2" t="s">
        <v>7</v>
      </c>
      <c r="B211" s="2" t="s">
        <v>530</v>
      </c>
      <c r="C211" s="2" t="s">
        <v>5</v>
      </c>
      <c r="D211" s="2" t="s">
        <v>322</v>
      </c>
    </row>
    <row r="212" spans="1:4" x14ac:dyDescent="0.3">
      <c r="A212" s="2" t="s">
        <v>7</v>
      </c>
      <c r="B212" s="2" t="s">
        <v>531</v>
      </c>
      <c r="C212" s="2" t="s">
        <v>5</v>
      </c>
      <c r="D212" s="2" t="s">
        <v>322</v>
      </c>
    </row>
    <row r="213" spans="1:4" x14ac:dyDescent="0.3">
      <c r="A213" s="2" t="s">
        <v>7</v>
      </c>
      <c r="B213" s="2" t="s">
        <v>532</v>
      </c>
      <c r="C213" s="2" t="s">
        <v>5</v>
      </c>
      <c r="D213" s="2" t="s">
        <v>322</v>
      </c>
    </row>
    <row r="214" spans="1:4" x14ac:dyDescent="0.3">
      <c r="A214" s="2" t="s">
        <v>7</v>
      </c>
      <c r="B214" s="2" t="s">
        <v>533</v>
      </c>
      <c r="C214" s="2" t="s">
        <v>5</v>
      </c>
      <c r="D214" s="2" t="s">
        <v>322</v>
      </c>
    </row>
    <row r="215" spans="1:4" x14ac:dyDescent="0.3">
      <c r="A215" s="2" t="s">
        <v>7</v>
      </c>
      <c r="B215" s="2" t="s">
        <v>534</v>
      </c>
      <c r="C215" s="2" t="s">
        <v>5</v>
      </c>
      <c r="D215" s="2" t="s">
        <v>322</v>
      </c>
    </row>
    <row r="216" spans="1:4" x14ac:dyDescent="0.3">
      <c r="A216" s="2" t="s">
        <v>7</v>
      </c>
      <c r="B216" s="2" t="s">
        <v>535</v>
      </c>
      <c r="C216" s="2" t="s">
        <v>5</v>
      </c>
      <c r="D216" s="2" t="s">
        <v>322</v>
      </c>
    </row>
    <row r="217" spans="1:4" x14ac:dyDescent="0.3">
      <c r="A217" s="2" t="s">
        <v>7</v>
      </c>
      <c r="B217" s="2" t="s">
        <v>536</v>
      </c>
      <c r="C217" s="2" t="s">
        <v>5</v>
      </c>
      <c r="D217" s="2" t="s">
        <v>322</v>
      </c>
    </row>
    <row r="218" spans="1:4" x14ac:dyDescent="0.3">
      <c r="A218" s="2" t="s">
        <v>7</v>
      </c>
      <c r="B218" s="2" t="s">
        <v>537</v>
      </c>
      <c r="C218" s="2" t="s">
        <v>5</v>
      </c>
      <c r="D218" s="2" t="s">
        <v>322</v>
      </c>
    </row>
    <row r="219" spans="1:4" x14ac:dyDescent="0.3">
      <c r="A219" s="2" t="s">
        <v>7</v>
      </c>
      <c r="B219" s="2" t="s">
        <v>538</v>
      </c>
      <c r="C219" s="2" t="s">
        <v>5</v>
      </c>
      <c r="D219" s="2" t="s">
        <v>322</v>
      </c>
    </row>
    <row r="220" spans="1:4" x14ac:dyDescent="0.3">
      <c r="A220" s="2" t="s">
        <v>7</v>
      </c>
      <c r="B220" s="2" t="s">
        <v>539</v>
      </c>
      <c r="C220" s="2" t="s">
        <v>5</v>
      </c>
      <c r="D220" s="2" t="s">
        <v>322</v>
      </c>
    </row>
    <row r="221" spans="1:4" x14ac:dyDescent="0.3">
      <c r="A221" s="2" t="s">
        <v>7</v>
      </c>
      <c r="B221" s="2" t="s">
        <v>540</v>
      </c>
      <c r="C221" s="2" t="s">
        <v>5</v>
      </c>
      <c r="D221" s="2" t="s">
        <v>322</v>
      </c>
    </row>
    <row r="222" spans="1:4" x14ac:dyDescent="0.3">
      <c r="A222" s="2" t="s">
        <v>7</v>
      </c>
      <c r="B222" s="2" t="s">
        <v>541</v>
      </c>
      <c r="C222" s="2" t="s">
        <v>5</v>
      </c>
      <c r="D222" s="2" t="s">
        <v>322</v>
      </c>
    </row>
    <row r="223" spans="1:4" x14ac:dyDescent="0.3">
      <c r="A223" s="2" t="s">
        <v>7</v>
      </c>
      <c r="B223" s="2" t="s">
        <v>542</v>
      </c>
      <c r="C223" s="2" t="s">
        <v>5</v>
      </c>
      <c r="D223" s="2" t="s">
        <v>322</v>
      </c>
    </row>
    <row r="224" spans="1:4" x14ac:dyDescent="0.3">
      <c r="A224" s="2" t="s">
        <v>7</v>
      </c>
      <c r="B224" s="2" t="s">
        <v>543</v>
      </c>
      <c r="C224" s="2" t="s">
        <v>5</v>
      </c>
      <c r="D224" s="2" t="s">
        <v>322</v>
      </c>
    </row>
    <row r="225" spans="1:4" x14ac:dyDescent="0.3">
      <c r="A225" s="2" t="s">
        <v>7</v>
      </c>
      <c r="B225" s="2" t="s">
        <v>544</v>
      </c>
      <c r="C225" s="2" t="s">
        <v>5</v>
      </c>
      <c r="D225" s="2" t="s">
        <v>322</v>
      </c>
    </row>
    <row r="226" spans="1:4" x14ac:dyDescent="0.3">
      <c r="A226" s="2" t="s">
        <v>7</v>
      </c>
      <c r="B226" s="2" t="s">
        <v>545</v>
      </c>
      <c r="C226" s="2" t="s">
        <v>5</v>
      </c>
      <c r="D226" s="2" t="s">
        <v>322</v>
      </c>
    </row>
    <row r="227" spans="1:4" x14ac:dyDescent="0.3">
      <c r="A227" s="2" t="s">
        <v>7</v>
      </c>
      <c r="B227" s="2" t="s">
        <v>546</v>
      </c>
      <c r="C227" s="2" t="s">
        <v>5</v>
      </c>
      <c r="D227" s="2" t="s">
        <v>322</v>
      </c>
    </row>
    <row r="228" spans="1:4" x14ac:dyDescent="0.3">
      <c r="A228" s="2" t="s">
        <v>7</v>
      </c>
      <c r="B228" s="2" t="s">
        <v>547</v>
      </c>
      <c r="C228" s="2" t="s">
        <v>5</v>
      </c>
      <c r="D228" s="2" t="s">
        <v>322</v>
      </c>
    </row>
    <row r="229" spans="1:4" x14ac:dyDescent="0.3">
      <c r="A229" s="2" t="s">
        <v>7</v>
      </c>
      <c r="B229" s="2" t="s">
        <v>548</v>
      </c>
      <c r="C229" s="2" t="s">
        <v>5</v>
      </c>
      <c r="D229" s="2" t="s">
        <v>322</v>
      </c>
    </row>
    <row r="230" spans="1:4" x14ac:dyDescent="0.3">
      <c r="A230" s="2" t="s">
        <v>7</v>
      </c>
      <c r="B230" s="2" t="s">
        <v>549</v>
      </c>
      <c r="C230" s="2" t="s">
        <v>5</v>
      </c>
      <c r="D230" s="2" t="s">
        <v>322</v>
      </c>
    </row>
    <row r="231" spans="1:4" x14ac:dyDescent="0.3">
      <c r="A231" s="2" t="s">
        <v>7</v>
      </c>
      <c r="B231" s="2" t="s">
        <v>550</v>
      </c>
      <c r="C231" s="2" t="s">
        <v>5</v>
      </c>
      <c r="D231" s="2" t="s">
        <v>322</v>
      </c>
    </row>
    <row r="232" spans="1:4" x14ac:dyDescent="0.3">
      <c r="A232" s="2" t="s">
        <v>7</v>
      </c>
      <c r="B232" s="2" t="s">
        <v>551</v>
      </c>
      <c r="C232" s="2" t="s">
        <v>5</v>
      </c>
      <c r="D232" s="2" t="s">
        <v>322</v>
      </c>
    </row>
    <row r="233" spans="1:4" x14ac:dyDescent="0.3">
      <c r="A233" s="2" t="s">
        <v>7</v>
      </c>
      <c r="B233" s="2" t="s">
        <v>552</v>
      </c>
      <c r="C233" s="2" t="s">
        <v>5</v>
      </c>
      <c r="D233" s="2" t="s">
        <v>322</v>
      </c>
    </row>
    <row r="234" spans="1:4" x14ac:dyDescent="0.3">
      <c r="A234" s="2" t="s">
        <v>164</v>
      </c>
      <c r="B234" s="2" t="s">
        <v>553</v>
      </c>
      <c r="C234" s="2" t="s">
        <v>5</v>
      </c>
      <c r="D234" s="2" t="s">
        <v>322</v>
      </c>
    </row>
    <row r="235" spans="1:4" x14ac:dyDescent="0.3">
      <c r="A235" s="2" t="s">
        <v>164</v>
      </c>
      <c r="B235" s="2" t="s">
        <v>554</v>
      </c>
      <c r="C235" s="2" t="s">
        <v>5</v>
      </c>
      <c r="D235" s="2" t="s">
        <v>322</v>
      </c>
    </row>
    <row r="236" spans="1:4" x14ac:dyDescent="0.3">
      <c r="A236" s="2" t="s">
        <v>164</v>
      </c>
      <c r="B236" s="2" t="s">
        <v>555</v>
      </c>
      <c r="C236" s="2" t="s">
        <v>5</v>
      </c>
      <c r="D236" s="2" t="s">
        <v>322</v>
      </c>
    </row>
    <row r="237" spans="1:4" x14ac:dyDescent="0.3">
      <c r="A237" s="2" t="s">
        <v>164</v>
      </c>
      <c r="B237" s="2" t="s">
        <v>556</v>
      </c>
      <c r="C237" s="2" t="s">
        <v>5</v>
      </c>
      <c r="D237" s="2" t="s">
        <v>322</v>
      </c>
    </row>
    <row r="238" spans="1:4" x14ac:dyDescent="0.3">
      <c r="A238" s="2" t="s">
        <v>164</v>
      </c>
      <c r="B238" s="2" t="s">
        <v>557</v>
      </c>
      <c r="C238" s="2" t="s">
        <v>5</v>
      </c>
      <c r="D238" s="2" t="s">
        <v>322</v>
      </c>
    </row>
    <row r="239" spans="1:4" x14ac:dyDescent="0.3">
      <c r="A239" s="2" t="s">
        <v>164</v>
      </c>
      <c r="B239" s="2" t="s">
        <v>558</v>
      </c>
      <c r="C239" s="2" t="s">
        <v>5</v>
      </c>
      <c r="D239" s="2" t="s">
        <v>322</v>
      </c>
    </row>
    <row r="240" spans="1:4" x14ac:dyDescent="0.3">
      <c r="A240" s="2" t="s">
        <v>164</v>
      </c>
      <c r="B240" s="2" t="s">
        <v>559</v>
      </c>
      <c r="C240" s="2" t="s">
        <v>5</v>
      </c>
      <c r="D240" s="2" t="s">
        <v>322</v>
      </c>
    </row>
    <row r="241" spans="1:4" x14ac:dyDescent="0.3">
      <c r="A241" s="2" t="s">
        <v>164</v>
      </c>
      <c r="B241" s="2" t="s">
        <v>560</v>
      </c>
      <c r="C241" s="2" t="s">
        <v>5</v>
      </c>
      <c r="D241" s="2" t="s">
        <v>322</v>
      </c>
    </row>
    <row r="242" spans="1:4" x14ac:dyDescent="0.3">
      <c r="A242" s="2" t="s">
        <v>164</v>
      </c>
      <c r="B242" s="2" t="s">
        <v>561</v>
      </c>
      <c r="C242" s="2" t="s">
        <v>5</v>
      </c>
      <c r="D242" s="2" t="s">
        <v>322</v>
      </c>
    </row>
    <row r="243" spans="1:4" x14ac:dyDescent="0.3">
      <c r="A243" s="2" t="s">
        <v>164</v>
      </c>
      <c r="B243" s="2" t="s">
        <v>562</v>
      </c>
      <c r="C243" s="2" t="s">
        <v>5</v>
      </c>
      <c r="D243" s="2" t="s">
        <v>322</v>
      </c>
    </row>
    <row r="244" spans="1:4" x14ac:dyDescent="0.3">
      <c r="A244" s="2" t="s">
        <v>164</v>
      </c>
      <c r="B244" s="2" t="s">
        <v>563</v>
      </c>
      <c r="C244" s="2" t="s">
        <v>5</v>
      </c>
      <c r="D244" s="2" t="s">
        <v>322</v>
      </c>
    </row>
    <row r="245" spans="1:4" x14ac:dyDescent="0.3">
      <c r="A245" s="2" t="s">
        <v>164</v>
      </c>
      <c r="B245" s="2" t="s">
        <v>564</v>
      </c>
      <c r="C245" s="2" t="s">
        <v>5</v>
      </c>
      <c r="D245" s="2" t="s">
        <v>322</v>
      </c>
    </row>
    <row r="246" spans="1:4" x14ac:dyDescent="0.3">
      <c r="A246" s="2" t="s">
        <v>164</v>
      </c>
      <c r="B246" s="2" t="s">
        <v>565</v>
      </c>
      <c r="C246" s="2" t="s">
        <v>5</v>
      </c>
      <c r="D246" s="2" t="s">
        <v>322</v>
      </c>
    </row>
    <row r="247" spans="1:4" x14ac:dyDescent="0.3">
      <c r="A247" s="2" t="s">
        <v>164</v>
      </c>
      <c r="B247" s="2" t="s">
        <v>566</v>
      </c>
      <c r="C247" s="2" t="s">
        <v>5</v>
      </c>
      <c r="D247" s="2" t="s">
        <v>322</v>
      </c>
    </row>
    <row r="248" spans="1:4" x14ac:dyDescent="0.3">
      <c r="A248" s="2" t="s">
        <v>164</v>
      </c>
      <c r="B248" s="2" t="s">
        <v>567</v>
      </c>
      <c r="C248" s="2" t="s">
        <v>5</v>
      </c>
      <c r="D248" s="2" t="s">
        <v>322</v>
      </c>
    </row>
    <row r="249" spans="1:4" x14ac:dyDescent="0.3">
      <c r="A249" s="2" t="s">
        <v>164</v>
      </c>
      <c r="B249" s="2" t="s">
        <v>568</v>
      </c>
      <c r="C249" s="2" t="s">
        <v>5</v>
      </c>
      <c r="D249" s="2" t="s">
        <v>322</v>
      </c>
    </row>
    <row r="250" spans="1:4" x14ac:dyDescent="0.3">
      <c r="A250" s="2" t="s">
        <v>164</v>
      </c>
      <c r="B250" s="2" t="s">
        <v>569</v>
      </c>
      <c r="C250" s="2" t="s">
        <v>5</v>
      </c>
      <c r="D250" s="2" t="s">
        <v>322</v>
      </c>
    </row>
    <row r="251" spans="1:4" x14ac:dyDescent="0.3">
      <c r="A251" s="2" t="s">
        <v>164</v>
      </c>
      <c r="B251" s="2" t="s">
        <v>570</v>
      </c>
      <c r="C251" s="2" t="s">
        <v>5</v>
      </c>
      <c r="D251" s="2" t="s">
        <v>322</v>
      </c>
    </row>
    <row r="252" spans="1:4" x14ac:dyDescent="0.3">
      <c r="A252" s="2" t="s">
        <v>164</v>
      </c>
      <c r="B252" s="2" t="s">
        <v>571</v>
      </c>
      <c r="C252" s="2" t="s">
        <v>5</v>
      </c>
      <c r="D252" s="2" t="s">
        <v>322</v>
      </c>
    </row>
    <row r="253" spans="1:4" x14ac:dyDescent="0.3">
      <c r="A253" s="2" t="s">
        <v>164</v>
      </c>
      <c r="B253" s="2" t="s">
        <v>572</v>
      </c>
      <c r="C253" s="2" t="s">
        <v>5</v>
      </c>
      <c r="D253" s="2" t="s">
        <v>322</v>
      </c>
    </row>
    <row r="254" spans="1:4" x14ac:dyDescent="0.3">
      <c r="A254" s="2" t="s">
        <v>164</v>
      </c>
      <c r="B254" s="2" t="s">
        <v>573</v>
      </c>
      <c r="C254" s="2" t="s">
        <v>5</v>
      </c>
      <c r="D254" s="2" t="s">
        <v>322</v>
      </c>
    </row>
    <row r="255" spans="1:4" x14ac:dyDescent="0.3">
      <c r="A255" s="2" t="s">
        <v>164</v>
      </c>
      <c r="B255" s="2" t="s">
        <v>574</v>
      </c>
      <c r="C255" s="2" t="s">
        <v>5</v>
      </c>
      <c r="D255" s="2" t="s">
        <v>322</v>
      </c>
    </row>
    <row r="256" spans="1:4" x14ac:dyDescent="0.3">
      <c r="A256" s="2" t="s">
        <v>164</v>
      </c>
      <c r="B256" s="2" t="s">
        <v>575</v>
      </c>
      <c r="C256" s="2" t="s">
        <v>5</v>
      </c>
      <c r="D256" s="2" t="s">
        <v>322</v>
      </c>
    </row>
    <row r="257" spans="1:4" x14ac:dyDescent="0.3">
      <c r="A257" s="2" t="s">
        <v>164</v>
      </c>
      <c r="B257" s="2" t="s">
        <v>576</v>
      </c>
      <c r="C257" s="2" t="s">
        <v>5</v>
      </c>
      <c r="D257" s="2" t="s">
        <v>322</v>
      </c>
    </row>
    <row r="258" spans="1:4" x14ac:dyDescent="0.3">
      <c r="A258" s="2" t="s">
        <v>164</v>
      </c>
      <c r="B258" s="2" t="s">
        <v>577</v>
      </c>
      <c r="C258" s="2" t="s">
        <v>5</v>
      </c>
      <c r="D258" s="2" t="s">
        <v>322</v>
      </c>
    </row>
    <row r="259" spans="1:4" x14ac:dyDescent="0.3">
      <c r="A259" s="2" t="s">
        <v>164</v>
      </c>
      <c r="B259" s="2" t="s">
        <v>578</v>
      </c>
      <c r="C259" s="2" t="s">
        <v>5</v>
      </c>
      <c r="D259" s="2" t="s">
        <v>322</v>
      </c>
    </row>
    <row r="260" spans="1:4" x14ac:dyDescent="0.3">
      <c r="A260" s="2" t="s">
        <v>164</v>
      </c>
      <c r="B260" s="2" t="s">
        <v>579</v>
      </c>
      <c r="C260" s="2" t="s">
        <v>5</v>
      </c>
      <c r="D260" s="2" t="s">
        <v>322</v>
      </c>
    </row>
    <row r="261" spans="1:4" x14ac:dyDescent="0.3">
      <c r="A261" s="2" t="s">
        <v>164</v>
      </c>
      <c r="B261" s="2" t="s">
        <v>580</v>
      </c>
      <c r="C261" s="2" t="s">
        <v>5</v>
      </c>
      <c r="D261" s="2" t="s">
        <v>322</v>
      </c>
    </row>
    <row r="262" spans="1:4" x14ac:dyDescent="0.3">
      <c r="A262" s="2" t="s">
        <v>164</v>
      </c>
      <c r="B262" s="2" t="s">
        <v>581</v>
      </c>
      <c r="C262" s="2" t="s">
        <v>5</v>
      </c>
      <c r="D262" s="2" t="s">
        <v>322</v>
      </c>
    </row>
    <row r="263" spans="1:4" x14ac:dyDescent="0.3">
      <c r="A263" s="2" t="s">
        <v>164</v>
      </c>
      <c r="B263" s="2" t="s">
        <v>582</v>
      </c>
      <c r="C263" s="2" t="s">
        <v>5</v>
      </c>
      <c r="D263" s="2" t="s">
        <v>322</v>
      </c>
    </row>
    <row r="264" spans="1:4" x14ac:dyDescent="0.3">
      <c r="A264" s="2" t="s">
        <v>164</v>
      </c>
      <c r="B264" s="2" t="s">
        <v>583</v>
      </c>
      <c r="C264" s="2" t="s">
        <v>5</v>
      </c>
      <c r="D264" s="2" t="s">
        <v>322</v>
      </c>
    </row>
    <row r="265" spans="1:4" x14ac:dyDescent="0.3">
      <c r="A265" s="2" t="s">
        <v>164</v>
      </c>
      <c r="B265" s="2" t="s">
        <v>584</v>
      </c>
      <c r="C265" s="2" t="s">
        <v>5</v>
      </c>
      <c r="D265" s="2" t="s">
        <v>322</v>
      </c>
    </row>
    <row r="266" spans="1:4" x14ac:dyDescent="0.3">
      <c r="A266" s="2" t="s">
        <v>164</v>
      </c>
      <c r="B266" s="2" t="s">
        <v>585</v>
      </c>
      <c r="C266" s="2" t="s">
        <v>5</v>
      </c>
      <c r="D266" s="2" t="s">
        <v>322</v>
      </c>
    </row>
    <row r="267" spans="1:4" x14ac:dyDescent="0.3">
      <c r="A267" s="2" t="s">
        <v>163</v>
      </c>
      <c r="B267" s="2" t="s">
        <v>586</v>
      </c>
      <c r="C267" s="2" t="s">
        <v>4</v>
      </c>
      <c r="D267" s="2" t="s">
        <v>587</v>
      </c>
    </row>
    <row r="268" spans="1:4" x14ac:dyDescent="0.3">
      <c r="A268" s="2" t="s">
        <v>163</v>
      </c>
      <c r="B268" s="2" t="s">
        <v>588</v>
      </c>
      <c r="C268" s="2" t="s">
        <v>4</v>
      </c>
      <c r="D268" s="2" t="s">
        <v>587</v>
      </c>
    </row>
    <row r="269" spans="1:4" x14ac:dyDescent="0.3">
      <c r="A269" s="2" t="s">
        <v>163</v>
      </c>
      <c r="B269" s="2" t="s">
        <v>589</v>
      </c>
      <c r="C269" s="2" t="s">
        <v>4</v>
      </c>
      <c r="D269" s="2" t="s">
        <v>587</v>
      </c>
    </row>
    <row r="270" spans="1:4" x14ac:dyDescent="0.3">
      <c r="A270" s="2" t="s">
        <v>163</v>
      </c>
      <c r="B270" s="2" t="s">
        <v>590</v>
      </c>
      <c r="C270" s="2" t="s">
        <v>4</v>
      </c>
      <c r="D270" s="2" t="s">
        <v>587</v>
      </c>
    </row>
    <row r="271" spans="1:4" x14ac:dyDescent="0.3">
      <c r="A271" s="2" t="s">
        <v>163</v>
      </c>
      <c r="B271" s="2" t="s">
        <v>591</v>
      </c>
      <c r="C271" s="2" t="s">
        <v>4</v>
      </c>
      <c r="D271" s="2" t="s">
        <v>587</v>
      </c>
    </row>
    <row r="272" spans="1:4" x14ac:dyDescent="0.3">
      <c r="A272" s="2" t="s">
        <v>163</v>
      </c>
      <c r="B272" s="2" t="s">
        <v>592</v>
      </c>
      <c r="C272" s="2" t="s">
        <v>4</v>
      </c>
      <c r="D272" s="2" t="s">
        <v>587</v>
      </c>
    </row>
    <row r="273" spans="1:4" x14ac:dyDescent="0.3">
      <c r="A273" s="2" t="s">
        <v>163</v>
      </c>
      <c r="B273" s="2" t="s">
        <v>593</v>
      </c>
      <c r="C273" s="2" t="s">
        <v>4</v>
      </c>
      <c r="D273" s="2" t="s">
        <v>587</v>
      </c>
    </row>
    <row r="274" spans="1:4" x14ac:dyDescent="0.3">
      <c r="A274" s="2" t="s">
        <v>163</v>
      </c>
      <c r="B274" s="2" t="s">
        <v>594</v>
      </c>
      <c r="C274" s="2" t="s">
        <v>4</v>
      </c>
      <c r="D274" s="2" t="s">
        <v>587</v>
      </c>
    </row>
    <row r="275" spans="1:4" x14ac:dyDescent="0.3">
      <c r="A275" s="2" t="s">
        <v>163</v>
      </c>
      <c r="B275" s="2" t="s">
        <v>595</v>
      </c>
      <c r="C275" s="2" t="s">
        <v>4</v>
      </c>
      <c r="D275" s="2" t="s">
        <v>587</v>
      </c>
    </row>
    <row r="276" spans="1:4" x14ac:dyDescent="0.3">
      <c r="A276" s="2" t="s">
        <v>163</v>
      </c>
      <c r="B276" s="2" t="s">
        <v>596</v>
      </c>
      <c r="C276" s="2" t="s">
        <v>4</v>
      </c>
      <c r="D276" s="2" t="s">
        <v>587</v>
      </c>
    </row>
    <row r="277" spans="1:4" x14ac:dyDescent="0.3">
      <c r="A277" s="2" t="s">
        <v>163</v>
      </c>
      <c r="B277" s="2" t="s">
        <v>597</v>
      </c>
      <c r="C277" s="2" t="s">
        <v>4</v>
      </c>
      <c r="D277" s="2" t="s">
        <v>587</v>
      </c>
    </row>
    <row r="278" spans="1:4" x14ac:dyDescent="0.3">
      <c r="A278" s="2" t="s">
        <v>163</v>
      </c>
      <c r="B278" s="2" t="s">
        <v>598</v>
      </c>
      <c r="C278" s="2" t="s">
        <v>4</v>
      </c>
      <c r="D278" s="2" t="s">
        <v>587</v>
      </c>
    </row>
    <row r="279" spans="1:4" x14ac:dyDescent="0.3">
      <c r="A279" s="2" t="s">
        <v>163</v>
      </c>
      <c r="B279" s="2" t="s">
        <v>599</v>
      </c>
      <c r="C279" s="2" t="s">
        <v>4</v>
      </c>
      <c r="D279" s="2" t="s">
        <v>587</v>
      </c>
    </row>
    <row r="280" spans="1:4" x14ac:dyDescent="0.3">
      <c r="A280" s="2" t="s">
        <v>163</v>
      </c>
      <c r="B280" s="2" t="s">
        <v>600</v>
      </c>
      <c r="C280" s="2" t="s">
        <v>4</v>
      </c>
      <c r="D280" s="2" t="s">
        <v>587</v>
      </c>
    </row>
    <row r="281" spans="1:4" x14ac:dyDescent="0.3">
      <c r="A281" s="2" t="s">
        <v>163</v>
      </c>
      <c r="B281" s="2" t="s">
        <v>601</v>
      </c>
      <c r="C281" s="2" t="s">
        <v>4</v>
      </c>
      <c r="D281" s="2" t="s">
        <v>587</v>
      </c>
    </row>
    <row r="282" spans="1:4" x14ac:dyDescent="0.3">
      <c r="A282" s="2" t="s">
        <v>163</v>
      </c>
      <c r="B282" s="2" t="s">
        <v>602</v>
      </c>
      <c r="C282" s="2" t="s">
        <v>4</v>
      </c>
      <c r="D282" s="2" t="s">
        <v>587</v>
      </c>
    </row>
    <row r="283" spans="1:4" x14ac:dyDescent="0.3">
      <c r="A283" s="2" t="s">
        <v>385</v>
      </c>
      <c r="B283" s="2" t="s">
        <v>603</v>
      </c>
      <c r="C283" s="2" t="s">
        <v>4</v>
      </c>
      <c r="D283" s="2" t="s">
        <v>587</v>
      </c>
    </row>
    <row r="284" spans="1:4" x14ac:dyDescent="0.3">
      <c r="A284" s="2" t="s">
        <v>385</v>
      </c>
      <c r="B284" s="2" t="s">
        <v>604</v>
      </c>
      <c r="C284" s="2" t="s">
        <v>4</v>
      </c>
      <c r="D284" s="2" t="s">
        <v>587</v>
      </c>
    </row>
    <row r="285" spans="1:4" x14ac:dyDescent="0.3">
      <c r="A285" s="2" t="s">
        <v>385</v>
      </c>
      <c r="B285" s="2" t="s">
        <v>605</v>
      </c>
      <c r="C285" s="2" t="s">
        <v>4</v>
      </c>
      <c r="D285" s="2" t="s">
        <v>587</v>
      </c>
    </row>
    <row r="286" spans="1:4" x14ac:dyDescent="0.3">
      <c r="A286" s="2" t="s">
        <v>385</v>
      </c>
      <c r="B286" s="2" t="s">
        <v>606</v>
      </c>
      <c r="C286" s="2" t="s">
        <v>4</v>
      </c>
      <c r="D286" s="2" t="s">
        <v>587</v>
      </c>
    </row>
    <row r="287" spans="1:4" x14ac:dyDescent="0.3">
      <c r="A287" s="2" t="s">
        <v>385</v>
      </c>
      <c r="B287" s="2" t="s">
        <v>607</v>
      </c>
      <c r="C287" s="2" t="s">
        <v>4</v>
      </c>
      <c r="D287" s="2" t="s">
        <v>587</v>
      </c>
    </row>
    <row r="288" spans="1:4" x14ac:dyDescent="0.3">
      <c r="A288" s="2" t="s">
        <v>385</v>
      </c>
      <c r="B288" s="2" t="s">
        <v>608</v>
      </c>
      <c r="C288" s="2" t="s">
        <v>4</v>
      </c>
      <c r="D288" s="2" t="s">
        <v>587</v>
      </c>
    </row>
    <row r="289" spans="1:4" x14ac:dyDescent="0.3">
      <c r="A289" s="2" t="s">
        <v>385</v>
      </c>
      <c r="B289" s="2" t="s">
        <v>609</v>
      </c>
      <c r="C289" s="2" t="s">
        <v>4</v>
      </c>
      <c r="D289" s="2" t="s">
        <v>587</v>
      </c>
    </row>
    <row r="290" spans="1:4" x14ac:dyDescent="0.3">
      <c r="A290" s="2" t="s">
        <v>385</v>
      </c>
      <c r="B290" s="2" t="s">
        <v>610</v>
      </c>
      <c r="C290" s="2" t="s">
        <v>4</v>
      </c>
      <c r="D290" s="2" t="s">
        <v>587</v>
      </c>
    </row>
    <row r="291" spans="1:4" x14ac:dyDescent="0.3">
      <c r="A291" s="2" t="s">
        <v>385</v>
      </c>
      <c r="B291" s="2" t="s">
        <v>611</v>
      </c>
      <c r="C291" s="2" t="s">
        <v>4</v>
      </c>
      <c r="D291" s="2" t="s">
        <v>587</v>
      </c>
    </row>
    <row r="292" spans="1:4" x14ac:dyDescent="0.3">
      <c r="A292" s="2" t="s">
        <v>385</v>
      </c>
      <c r="B292" s="2" t="s">
        <v>612</v>
      </c>
      <c r="C292" s="2" t="s">
        <v>4</v>
      </c>
      <c r="D292" s="2" t="s">
        <v>587</v>
      </c>
    </row>
    <row r="293" spans="1:4" x14ac:dyDescent="0.3">
      <c r="A293" s="2" t="s">
        <v>385</v>
      </c>
      <c r="B293" s="2" t="s">
        <v>613</v>
      </c>
      <c r="C293" s="2" t="s">
        <v>4</v>
      </c>
      <c r="D293" s="2" t="s">
        <v>587</v>
      </c>
    </row>
    <row r="294" spans="1:4" x14ac:dyDescent="0.3">
      <c r="A294" s="2" t="s">
        <v>385</v>
      </c>
      <c r="B294" s="2" t="s">
        <v>614</v>
      </c>
      <c r="C294" s="2" t="s">
        <v>4</v>
      </c>
      <c r="D294" s="2" t="s">
        <v>587</v>
      </c>
    </row>
    <row r="295" spans="1:4" x14ac:dyDescent="0.3">
      <c r="A295" s="2" t="s">
        <v>385</v>
      </c>
      <c r="B295" s="2" t="s">
        <v>615</v>
      </c>
      <c r="C295" s="2" t="s">
        <v>4</v>
      </c>
      <c r="D295" s="2" t="s">
        <v>587</v>
      </c>
    </row>
    <row r="296" spans="1:4" x14ac:dyDescent="0.3">
      <c r="A296" s="2" t="s">
        <v>385</v>
      </c>
      <c r="B296" s="2" t="s">
        <v>616</v>
      </c>
      <c r="C296" s="2" t="s">
        <v>4</v>
      </c>
      <c r="D296" s="2" t="s">
        <v>587</v>
      </c>
    </row>
    <row r="297" spans="1:4" x14ac:dyDescent="0.3">
      <c r="A297" s="2" t="s">
        <v>385</v>
      </c>
      <c r="B297" s="2" t="s">
        <v>617</v>
      </c>
      <c r="C297" s="2" t="s">
        <v>4</v>
      </c>
      <c r="D297" s="2" t="s">
        <v>587</v>
      </c>
    </row>
    <row r="298" spans="1:4" x14ac:dyDescent="0.3">
      <c r="A298" s="2" t="s">
        <v>385</v>
      </c>
      <c r="B298" s="2" t="s">
        <v>618</v>
      </c>
      <c r="C298" s="2" t="s">
        <v>4</v>
      </c>
      <c r="D298" s="2" t="s">
        <v>587</v>
      </c>
    </row>
    <row r="299" spans="1:4" x14ac:dyDescent="0.3">
      <c r="A299" s="2" t="s">
        <v>385</v>
      </c>
      <c r="B299" s="2" t="s">
        <v>619</v>
      </c>
      <c r="C299" s="2" t="s">
        <v>4</v>
      </c>
      <c r="D299" s="2" t="s">
        <v>587</v>
      </c>
    </row>
    <row r="300" spans="1:4" x14ac:dyDescent="0.3">
      <c r="A300" s="2" t="s">
        <v>385</v>
      </c>
      <c r="B300" s="2" t="s">
        <v>620</v>
      </c>
      <c r="C300" s="2" t="s">
        <v>4</v>
      </c>
      <c r="D300" s="2" t="s">
        <v>587</v>
      </c>
    </row>
    <row r="301" spans="1:4" x14ac:dyDescent="0.3">
      <c r="A301" s="2" t="s">
        <v>385</v>
      </c>
      <c r="B301" s="2" t="s">
        <v>621</v>
      </c>
      <c r="C301" s="2" t="s">
        <v>4</v>
      </c>
      <c r="D301" s="2" t="s">
        <v>587</v>
      </c>
    </row>
    <row r="302" spans="1:4" x14ac:dyDescent="0.3">
      <c r="A302" s="2" t="s">
        <v>385</v>
      </c>
      <c r="B302" s="2" t="s">
        <v>622</v>
      </c>
      <c r="C302" s="2" t="s">
        <v>4</v>
      </c>
      <c r="D302" s="2" t="s">
        <v>587</v>
      </c>
    </row>
    <row r="303" spans="1:4" x14ac:dyDescent="0.3">
      <c r="A303" s="2" t="s">
        <v>385</v>
      </c>
      <c r="B303" s="2" t="s">
        <v>623</v>
      </c>
      <c r="C303" s="2" t="s">
        <v>4</v>
      </c>
      <c r="D303" s="2" t="s">
        <v>587</v>
      </c>
    </row>
    <row r="304" spans="1:4" x14ac:dyDescent="0.3">
      <c r="A304" s="2" t="s">
        <v>385</v>
      </c>
      <c r="B304" s="2" t="s">
        <v>624</v>
      </c>
      <c r="C304" s="2" t="s">
        <v>4</v>
      </c>
      <c r="D304" s="2" t="s">
        <v>587</v>
      </c>
    </row>
    <row r="305" spans="1:4" x14ac:dyDescent="0.3">
      <c r="A305" s="2" t="s">
        <v>385</v>
      </c>
      <c r="B305" s="2" t="s">
        <v>625</v>
      </c>
      <c r="C305" s="2" t="s">
        <v>4</v>
      </c>
      <c r="D305" s="2" t="s">
        <v>587</v>
      </c>
    </row>
    <row r="306" spans="1:4" x14ac:dyDescent="0.3">
      <c r="A306" s="2" t="s">
        <v>385</v>
      </c>
      <c r="B306" s="2" t="s">
        <v>626</v>
      </c>
      <c r="C306" s="2" t="s">
        <v>4</v>
      </c>
      <c r="D306" s="2" t="s">
        <v>587</v>
      </c>
    </row>
    <row r="307" spans="1:4" x14ac:dyDescent="0.3">
      <c r="A307" s="2" t="s">
        <v>385</v>
      </c>
      <c r="B307" s="2" t="s">
        <v>627</v>
      </c>
      <c r="C307" s="2" t="s">
        <v>4</v>
      </c>
      <c r="D307" s="2" t="s">
        <v>587</v>
      </c>
    </row>
    <row r="308" spans="1:4" x14ac:dyDescent="0.3">
      <c r="A308" s="2" t="s">
        <v>7</v>
      </c>
      <c r="B308" s="2" t="s">
        <v>628</v>
      </c>
      <c r="C308" s="2" t="s">
        <v>4</v>
      </c>
      <c r="D308" s="2" t="s">
        <v>587</v>
      </c>
    </row>
    <row r="309" spans="1:4" x14ac:dyDescent="0.3">
      <c r="A309" s="2" t="s">
        <v>7</v>
      </c>
      <c r="B309" s="2" t="s">
        <v>629</v>
      </c>
      <c r="C309" s="2" t="s">
        <v>4</v>
      </c>
      <c r="D309" s="2" t="s">
        <v>587</v>
      </c>
    </row>
    <row r="310" spans="1:4" x14ac:dyDescent="0.3">
      <c r="A310" s="2" t="s">
        <v>7</v>
      </c>
      <c r="B310" s="2" t="s">
        <v>630</v>
      </c>
      <c r="C310" s="2" t="s">
        <v>4</v>
      </c>
      <c r="D310" s="2" t="s">
        <v>587</v>
      </c>
    </row>
    <row r="311" spans="1:4" x14ac:dyDescent="0.3">
      <c r="A311" s="2" t="s">
        <v>7</v>
      </c>
      <c r="B311" s="2" t="s">
        <v>631</v>
      </c>
      <c r="C311" s="2" t="s">
        <v>4</v>
      </c>
      <c r="D311" s="2" t="s">
        <v>587</v>
      </c>
    </row>
    <row r="312" spans="1:4" x14ac:dyDescent="0.3">
      <c r="A312" s="2" t="s">
        <v>7</v>
      </c>
      <c r="B312" s="2" t="s">
        <v>632</v>
      </c>
      <c r="C312" s="2" t="s">
        <v>4</v>
      </c>
      <c r="D312" s="2" t="s">
        <v>587</v>
      </c>
    </row>
    <row r="313" spans="1:4" x14ac:dyDescent="0.3">
      <c r="A313" s="2" t="s">
        <v>7</v>
      </c>
      <c r="B313" s="2" t="s">
        <v>633</v>
      </c>
      <c r="C313" s="2" t="s">
        <v>4</v>
      </c>
      <c r="D313" s="2" t="s">
        <v>587</v>
      </c>
    </row>
    <row r="314" spans="1:4" x14ac:dyDescent="0.3">
      <c r="A314" s="2" t="s">
        <v>7</v>
      </c>
      <c r="B314" s="2" t="s">
        <v>634</v>
      </c>
      <c r="C314" s="2" t="s">
        <v>4</v>
      </c>
      <c r="D314" s="2" t="s">
        <v>587</v>
      </c>
    </row>
    <row r="315" spans="1:4" x14ac:dyDescent="0.3">
      <c r="A315" s="2" t="s">
        <v>7</v>
      </c>
      <c r="B315" s="2" t="s">
        <v>635</v>
      </c>
      <c r="C315" s="2" t="s">
        <v>4</v>
      </c>
      <c r="D315" s="2" t="s">
        <v>587</v>
      </c>
    </row>
    <row r="316" spans="1:4" x14ac:dyDescent="0.3">
      <c r="A316" s="2" t="s">
        <v>7</v>
      </c>
      <c r="B316" s="2" t="s">
        <v>636</v>
      </c>
      <c r="C316" s="2" t="s">
        <v>4</v>
      </c>
      <c r="D316" s="2" t="s">
        <v>587</v>
      </c>
    </row>
    <row r="317" spans="1:4" x14ac:dyDescent="0.3">
      <c r="A317" s="2" t="s">
        <v>7</v>
      </c>
      <c r="B317" s="2" t="s">
        <v>637</v>
      </c>
      <c r="C317" s="2" t="s">
        <v>4</v>
      </c>
      <c r="D317" s="2" t="s">
        <v>587</v>
      </c>
    </row>
    <row r="318" spans="1:4" x14ac:dyDescent="0.3">
      <c r="A318" s="2" t="s">
        <v>7</v>
      </c>
      <c r="B318" s="2" t="s">
        <v>638</v>
      </c>
      <c r="C318" s="2" t="s">
        <v>4</v>
      </c>
      <c r="D318" s="2" t="s">
        <v>587</v>
      </c>
    </row>
    <row r="319" spans="1:4" x14ac:dyDescent="0.3">
      <c r="A319" s="2" t="s">
        <v>7</v>
      </c>
      <c r="B319" s="2" t="s">
        <v>639</v>
      </c>
      <c r="C319" s="2" t="s">
        <v>4</v>
      </c>
      <c r="D319" s="2" t="s">
        <v>587</v>
      </c>
    </row>
    <row r="320" spans="1:4" x14ac:dyDescent="0.3">
      <c r="A320" s="2" t="s">
        <v>7</v>
      </c>
      <c r="B320" s="2" t="s">
        <v>640</v>
      </c>
      <c r="C320" s="2" t="s">
        <v>4</v>
      </c>
      <c r="D320" s="2" t="s">
        <v>587</v>
      </c>
    </row>
    <row r="321" spans="1:4" x14ac:dyDescent="0.3">
      <c r="A321" s="2" t="s">
        <v>7</v>
      </c>
      <c r="B321" s="2" t="s">
        <v>641</v>
      </c>
      <c r="C321" s="2" t="s">
        <v>4</v>
      </c>
      <c r="D321" s="2" t="s">
        <v>587</v>
      </c>
    </row>
    <row r="322" spans="1:4" x14ac:dyDescent="0.3">
      <c r="A322" s="2" t="s">
        <v>164</v>
      </c>
      <c r="B322" s="2" t="s">
        <v>642</v>
      </c>
      <c r="C322" s="2" t="s">
        <v>4</v>
      </c>
      <c r="D322" s="2" t="s">
        <v>587</v>
      </c>
    </row>
    <row r="323" spans="1:4" x14ac:dyDescent="0.3">
      <c r="A323" s="2" t="s">
        <v>164</v>
      </c>
      <c r="B323" s="2" t="s">
        <v>643</v>
      </c>
      <c r="C323" s="2" t="s">
        <v>4</v>
      </c>
      <c r="D323" s="2" t="s">
        <v>587</v>
      </c>
    </row>
    <row r="324" spans="1:4" x14ac:dyDescent="0.3">
      <c r="A324" s="2" t="s">
        <v>164</v>
      </c>
      <c r="B324" s="2" t="s">
        <v>644</v>
      </c>
      <c r="C324" s="2" t="s">
        <v>4</v>
      </c>
      <c r="D324" s="2" t="s">
        <v>587</v>
      </c>
    </row>
    <row r="325" spans="1:4" x14ac:dyDescent="0.3">
      <c r="A325" s="2" t="s">
        <v>164</v>
      </c>
      <c r="B325" s="2" t="s">
        <v>645</v>
      </c>
      <c r="C325" s="2" t="s">
        <v>4</v>
      </c>
      <c r="D325" s="2" t="s">
        <v>587</v>
      </c>
    </row>
    <row r="326" spans="1:4" x14ac:dyDescent="0.3">
      <c r="A326" s="2" t="s">
        <v>164</v>
      </c>
      <c r="B326" s="2" t="s">
        <v>646</v>
      </c>
      <c r="C326" s="2" t="s">
        <v>4</v>
      </c>
      <c r="D326" s="2" t="s">
        <v>587</v>
      </c>
    </row>
    <row r="327" spans="1:4" x14ac:dyDescent="0.3">
      <c r="A327" s="2" t="s">
        <v>164</v>
      </c>
      <c r="B327" s="2" t="s">
        <v>647</v>
      </c>
      <c r="C327" s="2" t="s">
        <v>4</v>
      </c>
      <c r="D327" s="2" t="s">
        <v>587</v>
      </c>
    </row>
    <row r="328" spans="1:4" x14ac:dyDescent="0.3">
      <c r="A328" s="2" t="s">
        <v>164</v>
      </c>
      <c r="B328" s="2" t="s">
        <v>648</v>
      </c>
      <c r="C328" s="2" t="s">
        <v>4</v>
      </c>
      <c r="D328" s="2" t="s">
        <v>587</v>
      </c>
    </row>
    <row r="329" spans="1:4" x14ac:dyDescent="0.3">
      <c r="A329" s="2" t="s">
        <v>164</v>
      </c>
      <c r="B329" s="2" t="s">
        <v>649</v>
      </c>
      <c r="C329" s="2" t="s">
        <v>4</v>
      </c>
      <c r="D329" s="2" t="s">
        <v>587</v>
      </c>
    </row>
    <row r="330" spans="1:4" x14ac:dyDescent="0.3">
      <c r="A330" s="2" t="s">
        <v>164</v>
      </c>
      <c r="B330" s="2" t="s">
        <v>650</v>
      </c>
      <c r="C330" s="2" t="s">
        <v>4</v>
      </c>
      <c r="D330" s="2" t="s">
        <v>587</v>
      </c>
    </row>
    <row r="331" spans="1:4" x14ac:dyDescent="0.3">
      <c r="A331" s="2" t="s">
        <v>164</v>
      </c>
      <c r="B331" s="2" t="s">
        <v>651</v>
      </c>
      <c r="C331" s="2" t="s">
        <v>4</v>
      </c>
      <c r="D331" s="2" t="s">
        <v>587</v>
      </c>
    </row>
    <row r="332" spans="1:4" x14ac:dyDescent="0.3">
      <c r="A332" s="2" t="s">
        <v>164</v>
      </c>
      <c r="B332" s="2" t="s">
        <v>652</v>
      </c>
      <c r="C332" s="2" t="s">
        <v>4</v>
      </c>
      <c r="D332" s="2" t="s">
        <v>587</v>
      </c>
    </row>
    <row r="333" spans="1:4" x14ac:dyDescent="0.3">
      <c r="A333" s="2" t="s">
        <v>164</v>
      </c>
      <c r="B333" s="2" t="s">
        <v>653</v>
      </c>
      <c r="C333" s="2" t="s">
        <v>4</v>
      </c>
      <c r="D333" s="2" t="s">
        <v>587</v>
      </c>
    </row>
    <row r="334" spans="1:4" x14ac:dyDescent="0.3">
      <c r="A334" s="2" t="s">
        <v>164</v>
      </c>
      <c r="B334" s="2" t="s">
        <v>654</v>
      </c>
      <c r="C334" s="2" t="s">
        <v>4</v>
      </c>
      <c r="D334" s="2" t="s">
        <v>587</v>
      </c>
    </row>
    <row r="335" spans="1:4" x14ac:dyDescent="0.3">
      <c r="A335" s="2" t="s">
        <v>164</v>
      </c>
      <c r="B335" s="2" t="s">
        <v>655</v>
      </c>
      <c r="C335" s="2" t="s">
        <v>4</v>
      </c>
      <c r="D335" s="2" t="s">
        <v>587</v>
      </c>
    </row>
    <row r="336" spans="1:4" x14ac:dyDescent="0.3">
      <c r="A336" s="2" t="s">
        <v>164</v>
      </c>
      <c r="B336" s="2" t="s">
        <v>656</v>
      </c>
      <c r="C336" s="2" t="s">
        <v>4</v>
      </c>
      <c r="D336" s="2" t="s">
        <v>587</v>
      </c>
    </row>
    <row r="337" spans="1:4" x14ac:dyDescent="0.3">
      <c r="A337" s="2" t="s">
        <v>164</v>
      </c>
      <c r="B337" s="2" t="s">
        <v>657</v>
      </c>
      <c r="C337" s="2" t="s">
        <v>4</v>
      </c>
      <c r="D337" s="2" t="s">
        <v>587</v>
      </c>
    </row>
    <row r="338" spans="1:4" x14ac:dyDescent="0.3">
      <c r="A338" s="2" t="s">
        <v>164</v>
      </c>
      <c r="B338" s="2" t="s">
        <v>658</v>
      </c>
      <c r="C338" s="2" t="s">
        <v>4</v>
      </c>
      <c r="D338" s="2" t="s">
        <v>587</v>
      </c>
    </row>
    <row r="339" spans="1:4" x14ac:dyDescent="0.3">
      <c r="A339" s="2" t="s">
        <v>164</v>
      </c>
      <c r="B339" s="2" t="s">
        <v>659</v>
      </c>
      <c r="C339" s="2" t="s">
        <v>4</v>
      </c>
      <c r="D339" s="2" t="s">
        <v>587</v>
      </c>
    </row>
    <row r="340" spans="1:4" x14ac:dyDescent="0.3">
      <c r="A340" s="2" t="s">
        <v>164</v>
      </c>
      <c r="B340" s="2" t="s">
        <v>660</v>
      </c>
      <c r="C340" s="2" t="s">
        <v>4</v>
      </c>
      <c r="D340" s="2" t="s">
        <v>587</v>
      </c>
    </row>
    <row r="341" spans="1:4" x14ac:dyDescent="0.3">
      <c r="A341" s="2" t="s">
        <v>164</v>
      </c>
      <c r="B341" s="2" t="s">
        <v>661</v>
      </c>
      <c r="C341" s="2" t="s">
        <v>4</v>
      </c>
      <c r="D341" s="2" t="s">
        <v>587</v>
      </c>
    </row>
    <row r="342" spans="1:4" x14ac:dyDescent="0.3">
      <c r="A342" s="2" t="s">
        <v>163</v>
      </c>
      <c r="B342" s="2" t="s">
        <v>662</v>
      </c>
      <c r="C342" s="2" t="s">
        <v>2</v>
      </c>
      <c r="D342" s="2" t="s">
        <v>587</v>
      </c>
    </row>
    <row r="343" spans="1:4" x14ac:dyDescent="0.3">
      <c r="A343" s="2" t="s">
        <v>163</v>
      </c>
      <c r="B343" s="2" t="s">
        <v>663</v>
      </c>
      <c r="C343" s="2" t="s">
        <v>2</v>
      </c>
      <c r="D343" s="2" t="s">
        <v>587</v>
      </c>
    </row>
    <row r="344" spans="1:4" x14ac:dyDescent="0.3">
      <c r="A344" s="2" t="s">
        <v>163</v>
      </c>
      <c r="B344" s="2" t="s">
        <v>664</v>
      </c>
      <c r="C344" s="2" t="s">
        <v>2</v>
      </c>
      <c r="D344" s="2" t="s">
        <v>587</v>
      </c>
    </row>
    <row r="345" spans="1:4" x14ac:dyDescent="0.3">
      <c r="A345" s="2" t="s">
        <v>163</v>
      </c>
      <c r="B345" s="2" t="s">
        <v>665</v>
      </c>
      <c r="C345" s="2" t="s">
        <v>2</v>
      </c>
      <c r="D345" s="2" t="s">
        <v>587</v>
      </c>
    </row>
    <row r="346" spans="1:4" x14ac:dyDescent="0.3">
      <c r="A346" s="2" t="s">
        <v>163</v>
      </c>
      <c r="B346" s="2" t="s">
        <v>666</v>
      </c>
      <c r="C346" s="2" t="s">
        <v>2</v>
      </c>
      <c r="D346" s="2" t="s">
        <v>587</v>
      </c>
    </row>
    <row r="347" spans="1:4" x14ac:dyDescent="0.3">
      <c r="A347" s="2" t="s">
        <v>163</v>
      </c>
      <c r="B347" s="2" t="s">
        <v>667</v>
      </c>
      <c r="C347" s="2" t="s">
        <v>2</v>
      </c>
      <c r="D347" s="2" t="s">
        <v>587</v>
      </c>
    </row>
    <row r="348" spans="1:4" x14ac:dyDescent="0.3">
      <c r="A348" s="2" t="s">
        <v>163</v>
      </c>
      <c r="B348" s="2" t="s">
        <v>668</v>
      </c>
      <c r="C348" s="2" t="s">
        <v>2</v>
      </c>
      <c r="D348" s="2" t="s">
        <v>587</v>
      </c>
    </row>
    <row r="349" spans="1:4" x14ac:dyDescent="0.3">
      <c r="A349" s="2" t="s">
        <v>163</v>
      </c>
      <c r="B349" s="2" t="s">
        <v>669</v>
      </c>
      <c r="C349" s="2" t="s">
        <v>2</v>
      </c>
      <c r="D349" s="2" t="s">
        <v>587</v>
      </c>
    </row>
    <row r="350" spans="1:4" x14ac:dyDescent="0.3">
      <c r="A350" s="2" t="s">
        <v>163</v>
      </c>
      <c r="B350" s="2" t="s">
        <v>670</v>
      </c>
      <c r="C350" s="2" t="s">
        <v>2</v>
      </c>
      <c r="D350" s="2" t="s">
        <v>587</v>
      </c>
    </row>
    <row r="351" spans="1:4" x14ac:dyDescent="0.3">
      <c r="A351" s="2" t="s">
        <v>163</v>
      </c>
      <c r="B351" s="2" t="s">
        <v>671</v>
      </c>
      <c r="C351" s="2" t="s">
        <v>2</v>
      </c>
      <c r="D351" s="2" t="s">
        <v>587</v>
      </c>
    </row>
    <row r="352" spans="1:4" x14ac:dyDescent="0.3">
      <c r="A352" s="2" t="s">
        <v>163</v>
      </c>
      <c r="B352" s="2" t="s">
        <v>672</v>
      </c>
      <c r="C352" s="2" t="s">
        <v>2</v>
      </c>
      <c r="D352" s="2" t="s">
        <v>587</v>
      </c>
    </row>
    <row r="353" spans="1:4" x14ac:dyDescent="0.3">
      <c r="A353" s="2" t="s">
        <v>163</v>
      </c>
      <c r="B353" s="2" t="s">
        <v>673</v>
      </c>
      <c r="C353" s="2" t="s">
        <v>2</v>
      </c>
      <c r="D353" s="2" t="s">
        <v>587</v>
      </c>
    </row>
    <row r="354" spans="1:4" x14ac:dyDescent="0.3">
      <c r="A354" s="2" t="s">
        <v>163</v>
      </c>
      <c r="B354" s="2" t="s">
        <v>674</v>
      </c>
      <c r="C354" s="2" t="s">
        <v>2</v>
      </c>
      <c r="D354" s="2" t="s">
        <v>587</v>
      </c>
    </row>
    <row r="355" spans="1:4" x14ac:dyDescent="0.3">
      <c r="A355" s="2" t="s">
        <v>163</v>
      </c>
      <c r="B355" s="2" t="s">
        <v>675</v>
      </c>
      <c r="C355" s="2" t="s">
        <v>2</v>
      </c>
      <c r="D355" s="2" t="s">
        <v>587</v>
      </c>
    </row>
    <row r="356" spans="1:4" x14ac:dyDescent="0.3">
      <c r="A356" s="2" t="s">
        <v>385</v>
      </c>
      <c r="B356" s="2" t="s">
        <v>676</v>
      </c>
      <c r="C356" s="2" t="s">
        <v>2</v>
      </c>
      <c r="D356" s="2" t="s">
        <v>587</v>
      </c>
    </row>
    <row r="357" spans="1:4" x14ac:dyDescent="0.3">
      <c r="A357" s="2" t="s">
        <v>385</v>
      </c>
      <c r="B357" s="2" t="s">
        <v>677</v>
      </c>
      <c r="C357" s="2" t="s">
        <v>2</v>
      </c>
      <c r="D357" s="2" t="s">
        <v>587</v>
      </c>
    </row>
    <row r="358" spans="1:4" x14ac:dyDescent="0.3">
      <c r="A358" s="2" t="s">
        <v>385</v>
      </c>
      <c r="B358" s="2" t="s">
        <v>678</v>
      </c>
      <c r="C358" s="2" t="s">
        <v>2</v>
      </c>
      <c r="D358" s="2" t="s">
        <v>587</v>
      </c>
    </row>
    <row r="359" spans="1:4" x14ac:dyDescent="0.3">
      <c r="A359" s="2" t="s">
        <v>385</v>
      </c>
      <c r="B359" s="2" t="s">
        <v>679</v>
      </c>
      <c r="C359" s="2" t="s">
        <v>2</v>
      </c>
      <c r="D359" s="2" t="s">
        <v>587</v>
      </c>
    </row>
    <row r="360" spans="1:4" x14ac:dyDescent="0.3">
      <c r="A360" s="2" t="s">
        <v>385</v>
      </c>
      <c r="B360" s="2" t="s">
        <v>680</v>
      </c>
      <c r="C360" s="2" t="s">
        <v>2</v>
      </c>
      <c r="D360" s="2" t="s">
        <v>587</v>
      </c>
    </row>
    <row r="361" spans="1:4" x14ac:dyDescent="0.3">
      <c r="A361" s="2" t="s">
        <v>385</v>
      </c>
      <c r="B361" s="2" t="s">
        <v>681</v>
      </c>
      <c r="C361" s="2" t="s">
        <v>2</v>
      </c>
      <c r="D361" s="2" t="s">
        <v>587</v>
      </c>
    </row>
    <row r="362" spans="1:4" x14ac:dyDescent="0.3">
      <c r="A362" s="2" t="s">
        <v>385</v>
      </c>
      <c r="B362" s="2" t="s">
        <v>682</v>
      </c>
      <c r="C362" s="2" t="s">
        <v>2</v>
      </c>
      <c r="D362" s="2" t="s">
        <v>587</v>
      </c>
    </row>
    <row r="363" spans="1:4" x14ac:dyDescent="0.3">
      <c r="A363" s="2" t="s">
        <v>385</v>
      </c>
      <c r="B363" s="2" t="s">
        <v>683</v>
      </c>
      <c r="C363" s="2" t="s">
        <v>2</v>
      </c>
      <c r="D363" s="2" t="s">
        <v>587</v>
      </c>
    </row>
    <row r="364" spans="1:4" x14ac:dyDescent="0.3">
      <c r="A364" s="2" t="s">
        <v>385</v>
      </c>
      <c r="B364" s="2" t="s">
        <v>684</v>
      </c>
      <c r="C364" s="2" t="s">
        <v>2</v>
      </c>
      <c r="D364" s="2" t="s">
        <v>587</v>
      </c>
    </row>
    <row r="365" spans="1:4" x14ac:dyDescent="0.3">
      <c r="A365" s="2" t="s">
        <v>385</v>
      </c>
      <c r="B365" s="2" t="s">
        <v>685</v>
      </c>
      <c r="C365" s="2" t="s">
        <v>2</v>
      </c>
      <c r="D365" s="2" t="s">
        <v>587</v>
      </c>
    </row>
    <row r="366" spans="1:4" x14ac:dyDescent="0.3">
      <c r="A366" s="2" t="s">
        <v>385</v>
      </c>
      <c r="B366" s="2" t="s">
        <v>686</v>
      </c>
      <c r="C366" s="2" t="s">
        <v>2</v>
      </c>
      <c r="D366" s="2" t="s">
        <v>587</v>
      </c>
    </row>
    <row r="367" spans="1:4" x14ac:dyDescent="0.3">
      <c r="A367" s="2" t="s">
        <v>385</v>
      </c>
      <c r="B367" s="2" t="s">
        <v>687</v>
      </c>
      <c r="C367" s="2" t="s">
        <v>2</v>
      </c>
      <c r="D367" s="2" t="s">
        <v>587</v>
      </c>
    </row>
    <row r="368" spans="1:4" x14ac:dyDescent="0.3">
      <c r="A368" s="2" t="s">
        <v>385</v>
      </c>
      <c r="B368" s="2" t="s">
        <v>688</v>
      </c>
      <c r="C368" s="2" t="s">
        <v>2</v>
      </c>
      <c r="D368" s="2" t="s">
        <v>587</v>
      </c>
    </row>
    <row r="369" spans="1:4" x14ac:dyDescent="0.3">
      <c r="A369" s="2" t="s">
        <v>385</v>
      </c>
      <c r="B369" s="2" t="s">
        <v>689</v>
      </c>
      <c r="C369" s="2" t="s">
        <v>2</v>
      </c>
      <c r="D369" s="2" t="s">
        <v>587</v>
      </c>
    </row>
    <row r="370" spans="1:4" x14ac:dyDescent="0.3">
      <c r="A370" s="2" t="s">
        <v>385</v>
      </c>
      <c r="B370" s="2" t="s">
        <v>690</v>
      </c>
      <c r="C370" s="2" t="s">
        <v>2</v>
      </c>
      <c r="D370" s="2" t="s">
        <v>587</v>
      </c>
    </row>
    <row r="371" spans="1:4" x14ac:dyDescent="0.3">
      <c r="A371" s="2" t="s">
        <v>385</v>
      </c>
      <c r="B371" s="2" t="s">
        <v>691</v>
      </c>
      <c r="C371" s="2" t="s">
        <v>2</v>
      </c>
      <c r="D371" s="2" t="s">
        <v>587</v>
      </c>
    </row>
    <row r="372" spans="1:4" x14ac:dyDescent="0.3">
      <c r="A372" s="2" t="s">
        <v>385</v>
      </c>
      <c r="B372" s="2" t="s">
        <v>692</v>
      </c>
      <c r="C372" s="2" t="s">
        <v>2</v>
      </c>
      <c r="D372" s="2" t="s">
        <v>587</v>
      </c>
    </row>
    <row r="373" spans="1:4" x14ac:dyDescent="0.3">
      <c r="A373" s="2" t="s">
        <v>385</v>
      </c>
      <c r="B373" s="2" t="s">
        <v>693</v>
      </c>
      <c r="C373" s="2" t="s">
        <v>2</v>
      </c>
      <c r="D373" s="2" t="s">
        <v>587</v>
      </c>
    </row>
    <row r="374" spans="1:4" x14ac:dyDescent="0.3">
      <c r="A374" s="2" t="s">
        <v>385</v>
      </c>
      <c r="B374" s="2" t="s">
        <v>694</v>
      </c>
      <c r="C374" s="2" t="s">
        <v>2</v>
      </c>
      <c r="D374" s="2" t="s">
        <v>587</v>
      </c>
    </row>
    <row r="375" spans="1:4" x14ac:dyDescent="0.3">
      <c r="A375" s="2" t="s">
        <v>385</v>
      </c>
      <c r="B375" s="2" t="s">
        <v>695</v>
      </c>
      <c r="C375" s="2" t="s">
        <v>2</v>
      </c>
      <c r="D375" s="2" t="s">
        <v>587</v>
      </c>
    </row>
    <row r="376" spans="1:4" x14ac:dyDescent="0.3">
      <c r="A376" s="2" t="s">
        <v>385</v>
      </c>
      <c r="B376" s="2" t="s">
        <v>696</v>
      </c>
      <c r="C376" s="2" t="s">
        <v>2</v>
      </c>
      <c r="D376" s="2" t="s">
        <v>587</v>
      </c>
    </row>
    <row r="377" spans="1:4" x14ac:dyDescent="0.3">
      <c r="A377" s="2" t="s">
        <v>385</v>
      </c>
      <c r="B377" s="2" t="s">
        <v>697</v>
      </c>
      <c r="C377" s="2" t="s">
        <v>2</v>
      </c>
      <c r="D377" s="2" t="s">
        <v>587</v>
      </c>
    </row>
    <row r="378" spans="1:4" x14ac:dyDescent="0.3">
      <c r="A378" s="2" t="s">
        <v>385</v>
      </c>
      <c r="B378" s="2" t="s">
        <v>698</v>
      </c>
      <c r="C378" s="2" t="s">
        <v>2</v>
      </c>
      <c r="D378" s="2" t="s">
        <v>587</v>
      </c>
    </row>
    <row r="379" spans="1:4" x14ac:dyDescent="0.3">
      <c r="A379" s="2" t="s">
        <v>385</v>
      </c>
      <c r="B379" s="2" t="s">
        <v>699</v>
      </c>
      <c r="C379" s="2" t="s">
        <v>2</v>
      </c>
      <c r="D379" s="2" t="s">
        <v>587</v>
      </c>
    </row>
    <row r="380" spans="1:4" x14ac:dyDescent="0.3">
      <c r="A380" s="2" t="s">
        <v>385</v>
      </c>
      <c r="B380" s="2" t="s">
        <v>700</v>
      </c>
      <c r="C380" s="2" t="s">
        <v>2</v>
      </c>
      <c r="D380" s="2" t="s">
        <v>587</v>
      </c>
    </row>
    <row r="381" spans="1:4" x14ac:dyDescent="0.3">
      <c r="A381" s="2" t="s">
        <v>385</v>
      </c>
      <c r="B381" s="2" t="s">
        <v>701</v>
      </c>
      <c r="C381" s="2" t="s">
        <v>2</v>
      </c>
      <c r="D381" s="2" t="s">
        <v>587</v>
      </c>
    </row>
    <row r="382" spans="1:4" x14ac:dyDescent="0.3">
      <c r="A382" s="2" t="s">
        <v>385</v>
      </c>
      <c r="B382" s="2" t="s">
        <v>702</v>
      </c>
      <c r="C382" s="2" t="s">
        <v>2</v>
      </c>
      <c r="D382" s="2" t="s">
        <v>587</v>
      </c>
    </row>
    <row r="383" spans="1:4" x14ac:dyDescent="0.3">
      <c r="A383" s="2" t="s">
        <v>385</v>
      </c>
      <c r="B383" s="2" t="s">
        <v>703</v>
      </c>
      <c r="C383" s="2" t="s">
        <v>2</v>
      </c>
      <c r="D383" s="2" t="s">
        <v>587</v>
      </c>
    </row>
    <row r="384" spans="1:4" x14ac:dyDescent="0.3">
      <c r="A384" s="2" t="s">
        <v>385</v>
      </c>
      <c r="B384" s="2" t="s">
        <v>704</v>
      </c>
      <c r="C384" s="2" t="s">
        <v>2</v>
      </c>
      <c r="D384" s="2" t="s">
        <v>587</v>
      </c>
    </row>
    <row r="385" spans="1:4" x14ac:dyDescent="0.3">
      <c r="A385" s="2" t="s">
        <v>385</v>
      </c>
      <c r="B385" s="2" t="s">
        <v>705</v>
      </c>
      <c r="C385" s="2" t="s">
        <v>2</v>
      </c>
      <c r="D385" s="2" t="s">
        <v>587</v>
      </c>
    </row>
    <row r="386" spans="1:4" x14ac:dyDescent="0.3">
      <c r="A386" s="2" t="s">
        <v>385</v>
      </c>
      <c r="B386" s="2" t="s">
        <v>706</v>
      </c>
      <c r="C386" s="2" t="s">
        <v>2</v>
      </c>
      <c r="D386" s="2" t="s">
        <v>587</v>
      </c>
    </row>
    <row r="387" spans="1:4" x14ac:dyDescent="0.3">
      <c r="A387" s="2" t="s">
        <v>385</v>
      </c>
      <c r="B387" s="2" t="s">
        <v>707</v>
      </c>
      <c r="C387" s="2" t="s">
        <v>2</v>
      </c>
      <c r="D387" s="2" t="s">
        <v>587</v>
      </c>
    </row>
    <row r="388" spans="1:4" x14ac:dyDescent="0.3">
      <c r="A388" s="2" t="s">
        <v>385</v>
      </c>
      <c r="B388" s="2" t="s">
        <v>708</v>
      </c>
      <c r="C388" s="2" t="s">
        <v>2</v>
      </c>
      <c r="D388" s="2" t="s">
        <v>587</v>
      </c>
    </row>
    <row r="389" spans="1:4" x14ac:dyDescent="0.3">
      <c r="A389" s="2" t="s">
        <v>385</v>
      </c>
      <c r="B389" s="2" t="s">
        <v>709</v>
      </c>
      <c r="C389" s="2" t="s">
        <v>2</v>
      </c>
      <c r="D389" s="2" t="s">
        <v>587</v>
      </c>
    </row>
    <row r="390" spans="1:4" x14ac:dyDescent="0.3">
      <c r="A390" s="2" t="s">
        <v>385</v>
      </c>
      <c r="B390" s="2" t="s">
        <v>710</v>
      </c>
      <c r="C390" s="2" t="s">
        <v>2</v>
      </c>
      <c r="D390" s="2" t="s">
        <v>587</v>
      </c>
    </row>
    <row r="391" spans="1:4" x14ac:dyDescent="0.3">
      <c r="A391" s="2" t="s">
        <v>385</v>
      </c>
      <c r="B391" s="2" t="s">
        <v>711</v>
      </c>
      <c r="C391" s="2" t="s">
        <v>2</v>
      </c>
      <c r="D391" s="2" t="s">
        <v>587</v>
      </c>
    </row>
    <row r="392" spans="1:4" x14ac:dyDescent="0.3">
      <c r="A392" s="2" t="s">
        <v>385</v>
      </c>
      <c r="B392" s="2" t="s">
        <v>712</v>
      </c>
      <c r="C392" s="2" t="s">
        <v>2</v>
      </c>
      <c r="D392" s="2" t="s">
        <v>587</v>
      </c>
    </row>
    <row r="393" spans="1:4" x14ac:dyDescent="0.3">
      <c r="A393" s="2" t="s">
        <v>385</v>
      </c>
      <c r="B393" s="2" t="s">
        <v>713</v>
      </c>
      <c r="C393" s="2" t="s">
        <v>2</v>
      </c>
      <c r="D393" s="2" t="s">
        <v>587</v>
      </c>
    </row>
    <row r="394" spans="1:4" x14ac:dyDescent="0.3">
      <c r="A394" s="2" t="s">
        <v>385</v>
      </c>
      <c r="B394" s="2" t="s">
        <v>714</v>
      </c>
      <c r="C394" s="2" t="s">
        <v>2</v>
      </c>
      <c r="D394" s="2" t="s">
        <v>587</v>
      </c>
    </row>
    <row r="395" spans="1:4" x14ac:dyDescent="0.3">
      <c r="A395" s="2" t="s">
        <v>385</v>
      </c>
      <c r="B395" s="2" t="s">
        <v>715</v>
      </c>
      <c r="C395" s="2" t="s">
        <v>2</v>
      </c>
      <c r="D395" s="2" t="s">
        <v>587</v>
      </c>
    </row>
    <row r="396" spans="1:4" x14ac:dyDescent="0.3">
      <c r="A396" s="2" t="s">
        <v>385</v>
      </c>
      <c r="B396" s="2" t="s">
        <v>716</v>
      </c>
      <c r="C396" s="2" t="s">
        <v>2</v>
      </c>
      <c r="D396" s="2" t="s">
        <v>587</v>
      </c>
    </row>
    <row r="397" spans="1:4" x14ac:dyDescent="0.3">
      <c r="A397" s="2" t="s">
        <v>385</v>
      </c>
      <c r="B397" s="2" t="s">
        <v>717</v>
      </c>
      <c r="C397" s="2" t="s">
        <v>2</v>
      </c>
      <c r="D397" s="2" t="s">
        <v>587</v>
      </c>
    </row>
    <row r="398" spans="1:4" x14ac:dyDescent="0.3">
      <c r="A398" s="2" t="s">
        <v>385</v>
      </c>
      <c r="B398" s="2" t="s">
        <v>718</v>
      </c>
      <c r="C398" s="2" t="s">
        <v>2</v>
      </c>
      <c r="D398" s="2" t="s">
        <v>587</v>
      </c>
    </row>
    <row r="399" spans="1:4" x14ac:dyDescent="0.3">
      <c r="A399" s="2" t="s">
        <v>385</v>
      </c>
      <c r="B399" s="2" t="s">
        <v>719</v>
      </c>
      <c r="C399" s="2" t="s">
        <v>2</v>
      </c>
      <c r="D399" s="2" t="s">
        <v>587</v>
      </c>
    </row>
    <row r="400" spans="1:4" x14ac:dyDescent="0.3">
      <c r="A400" s="2" t="s">
        <v>385</v>
      </c>
      <c r="B400" s="2" t="s">
        <v>720</v>
      </c>
      <c r="C400" s="2" t="s">
        <v>2</v>
      </c>
      <c r="D400" s="2" t="s">
        <v>587</v>
      </c>
    </row>
    <row r="401" spans="1:4" x14ac:dyDescent="0.3">
      <c r="A401" s="2" t="s">
        <v>385</v>
      </c>
      <c r="B401" s="2" t="s">
        <v>721</v>
      </c>
      <c r="C401" s="2" t="s">
        <v>2</v>
      </c>
      <c r="D401" s="2" t="s">
        <v>587</v>
      </c>
    </row>
    <row r="402" spans="1:4" x14ac:dyDescent="0.3">
      <c r="A402" s="2" t="s">
        <v>385</v>
      </c>
      <c r="B402" s="2" t="s">
        <v>722</v>
      </c>
      <c r="C402" s="2" t="s">
        <v>2</v>
      </c>
      <c r="D402" s="2" t="s">
        <v>587</v>
      </c>
    </row>
    <row r="403" spans="1:4" x14ac:dyDescent="0.3">
      <c r="A403" s="2" t="s">
        <v>385</v>
      </c>
      <c r="B403" s="2" t="s">
        <v>723</v>
      </c>
      <c r="C403" s="2" t="s">
        <v>2</v>
      </c>
      <c r="D403" s="2" t="s">
        <v>587</v>
      </c>
    </row>
    <row r="404" spans="1:4" x14ac:dyDescent="0.3">
      <c r="A404" s="2" t="s">
        <v>385</v>
      </c>
      <c r="B404" s="2" t="s">
        <v>724</v>
      </c>
      <c r="C404" s="2" t="s">
        <v>2</v>
      </c>
      <c r="D404" s="2" t="s">
        <v>587</v>
      </c>
    </row>
    <row r="405" spans="1:4" x14ac:dyDescent="0.3">
      <c r="A405" s="2" t="s">
        <v>385</v>
      </c>
      <c r="B405" s="2" t="s">
        <v>725</v>
      </c>
      <c r="C405" s="2" t="s">
        <v>2</v>
      </c>
      <c r="D405" s="2" t="s">
        <v>587</v>
      </c>
    </row>
    <row r="406" spans="1:4" x14ac:dyDescent="0.3">
      <c r="A406" s="2" t="s">
        <v>385</v>
      </c>
      <c r="B406" s="2" t="s">
        <v>726</v>
      </c>
      <c r="C406" s="2" t="s">
        <v>2</v>
      </c>
      <c r="D406" s="2" t="s">
        <v>587</v>
      </c>
    </row>
    <row r="407" spans="1:4" x14ac:dyDescent="0.3">
      <c r="A407" s="2" t="s">
        <v>385</v>
      </c>
      <c r="B407" s="2" t="s">
        <v>727</v>
      </c>
      <c r="C407" s="2" t="s">
        <v>2</v>
      </c>
      <c r="D407" s="2" t="s">
        <v>587</v>
      </c>
    </row>
    <row r="408" spans="1:4" x14ac:dyDescent="0.3">
      <c r="A408" s="2" t="s">
        <v>385</v>
      </c>
      <c r="B408" s="2" t="s">
        <v>728</v>
      </c>
      <c r="C408" s="2" t="s">
        <v>2</v>
      </c>
      <c r="D408" s="2" t="s">
        <v>587</v>
      </c>
    </row>
    <row r="409" spans="1:4" x14ac:dyDescent="0.3">
      <c r="A409" s="2" t="s">
        <v>385</v>
      </c>
      <c r="B409" s="2" t="s">
        <v>729</v>
      </c>
      <c r="C409" s="2" t="s">
        <v>2</v>
      </c>
      <c r="D409" s="2" t="s">
        <v>587</v>
      </c>
    </row>
    <row r="410" spans="1:4" x14ac:dyDescent="0.3">
      <c r="A410" s="2" t="s">
        <v>385</v>
      </c>
      <c r="B410" s="2" t="s">
        <v>730</v>
      </c>
      <c r="C410" s="2" t="s">
        <v>2</v>
      </c>
      <c r="D410" s="2" t="s">
        <v>587</v>
      </c>
    </row>
    <row r="411" spans="1:4" x14ac:dyDescent="0.3">
      <c r="A411" s="2" t="s">
        <v>385</v>
      </c>
      <c r="B411" s="2" t="s">
        <v>731</v>
      </c>
      <c r="C411" s="2" t="s">
        <v>2</v>
      </c>
      <c r="D411" s="2" t="s">
        <v>587</v>
      </c>
    </row>
    <row r="412" spans="1:4" x14ac:dyDescent="0.3">
      <c r="A412" s="2" t="s">
        <v>385</v>
      </c>
      <c r="B412" s="2" t="s">
        <v>732</v>
      </c>
      <c r="C412" s="2" t="s">
        <v>2</v>
      </c>
      <c r="D412" s="2" t="s">
        <v>587</v>
      </c>
    </row>
    <row r="413" spans="1:4" x14ac:dyDescent="0.3">
      <c r="A413" s="2" t="s">
        <v>385</v>
      </c>
      <c r="B413" s="2" t="s">
        <v>733</v>
      </c>
      <c r="C413" s="2" t="s">
        <v>2</v>
      </c>
      <c r="D413" s="2" t="s">
        <v>587</v>
      </c>
    </row>
    <row r="414" spans="1:4" x14ac:dyDescent="0.3">
      <c r="A414" s="2" t="s">
        <v>385</v>
      </c>
      <c r="B414" s="2" t="s">
        <v>734</v>
      </c>
      <c r="C414" s="2" t="s">
        <v>2</v>
      </c>
      <c r="D414" s="2" t="s">
        <v>587</v>
      </c>
    </row>
    <row r="415" spans="1:4" x14ac:dyDescent="0.3">
      <c r="A415" s="2" t="s">
        <v>385</v>
      </c>
      <c r="B415" s="2" t="s">
        <v>735</v>
      </c>
      <c r="C415" s="2" t="s">
        <v>2</v>
      </c>
      <c r="D415" s="2" t="s">
        <v>587</v>
      </c>
    </row>
    <row r="416" spans="1:4" x14ac:dyDescent="0.3">
      <c r="A416" s="2" t="s">
        <v>385</v>
      </c>
      <c r="B416" s="2" t="s">
        <v>736</v>
      </c>
      <c r="C416" s="2" t="s">
        <v>2</v>
      </c>
      <c r="D416" s="2" t="s">
        <v>587</v>
      </c>
    </row>
    <row r="417" spans="1:4" x14ac:dyDescent="0.3">
      <c r="A417" s="2" t="s">
        <v>385</v>
      </c>
      <c r="B417" s="2" t="s">
        <v>737</v>
      </c>
      <c r="C417" s="2" t="s">
        <v>2</v>
      </c>
      <c r="D417" s="2" t="s">
        <v>587</v>
      </c>
    </row>
    <row r="418" spans="1:4" x14ac:dyDescent="0.3">
      <c r="A418" s="2" t="s">
        <v>385</v>
      </c>
      <c r="B418" s="2" t="s">
        <v>738</v>
      </c>
      <c r="C418" s="2" t="s">
        <v>2</v>
      </c>
      <c r="D418" s="2" t="s">
        <v>587</v>
      </c>
    </row>
    <row r="419" spans="1:4" x14ac:dyDescent="0.3">
      <c r="A419" s="2" t="s">
        <v>385</v>
      </c>
      <c r="B419" s="2" t="s">
        <v>739</v>
      </c>
      <c r="C419" s="2" t="s">
        <v>2</v>
      </c>
      <c r="D419" s="2" t="s">
        <v>587</v>
      </c>
    </row>
    <row r="420" spans="1:4" x14ac:dyDescent="0.3">
      <c r="A420" s="2" t="s">
        <v>385</v>
      </c>
      <c r="B420" s="2" t="s">
        <v>740</v>
      </c>
      <c r="C420" s="2" t="s">
        <v>2</v>
      </c>
      <c r="D420" s="2" t="s">
        <v>587</v>
      </c>
    </row>
    <row r="421" spans="1:4" x14ac:dyDescent="0.3">
      <c r="A421" s="2" t="s">
        <v>385</v>
      </c>
      <c r="B421" s="2" t="s">
        <v>741</v>
      </c>
      <c r="C421" s="2" t="s">
        <v>2</v>
      </c>
      <c r="D421" s="2" t="s">
        <v>587</v>
      </c>
    </row>
    <row r="422" spans="1:4" x14ac:dyDescent="0.3">
      <c r="A422" s="2" t="s">
        <v>385</v>
      </c>
      <c r="B422" s="2" t="s">
        <v>742</v>
      </c>
      <c r="C422" s="2" t="s">
        <v>2</v>
      </c>
      <c r="D422" s="2" t="s">
        <v>587</v>
      </c>
    </row>
    <row r="423" spans="1:4" x14ac:dyDescent="0.3">
      <c r="A423" s="2" t="s">
        <v>385</v>
      </c>
      <c r="B423" s="2" t="s">
        <v>743</v>
      </c>
      <c r="C423" s="2" t="s">
        <v>2</v>
      </c>
      <c r="D423" s="2" t="s">
        <v>587</v>
      </c>
    </row>
    <row r="424" spans="1:4" x14ac:dyDescent="0.3">
      <c r="A424" s="2" t="s">
        <v>385</v>
      </c>
      <c r="B424" s="2" t="s">
        <v>744</v>
      </c>
      <c r="C424" s="2" t="s">
        <v>2</v>
      </c>
      <c r="D424" s="2" t="s">
        <v>587</v>
      </c>
    </row>
    <row r="425" spans="1:4" x14ac:dyDescent="0.3">
      <c r="A425" s="2" t="s">
        <v>385</v>
      </c>
      <c r="B425" s="2" t="s">
        <v>745</v>
      </c>
      <c r="C425" s="2" t="s">
        <v>2</v>
      </c>
      <c r="D425" s="2" t="s">
        <v>587</v>
      </c>
    </row>
    <row r="426" spans="1:4" x14ac:dyDescent="0.3">
      <c r="A426" s="2" t="s">
        <v>385</v>
      </c>
      <c r="B426" s="2" t="s">
        <v>746</v>
      </c>
      <c r="C426" s="2" t="s">
        <v>2</v>
      </c>
      <c r="D426" s="2" t="s">
        <v>587</v>
      </c>
    </row>
    <row r="427" spans="1:4" x14ac:dyDescent="0.3">
      <c r="A427" s="2" t="s">
        <v>385</v>
      </c>
      <c r="B427" s="2" t="s">
        <v>747</v>
      </c>
      <c r="C427" s="2" t="s">
        <v>2</v>
      </c>
      <c r="D427" s="2" t="s">
        <v>587</v>
      </c>
    </row>
    <row r="428" spans="1:4" x14ac:dyDescent="0.3">
      <c r="A428" s="2" t="s">
        <v>385</v>
      </c>
      <c r="B428" s="2" t="s">
        <v>748</v>
      </c>
      <c r="C428" s="2" t="s">
        <v>2</v>
      </c>
      <c r="D428" s="2" t="s">
        <v>587</v>
      </c>
    </row>
    <row r="429" spans="1:4" x14ac:dyDescent="0.3">
      <c r="A429" s="2" t="s">
        <v>385</v>
      </c>
      <c r="B429" s="2" t="s">
        <v>749</v>
      </c>
      <c r="C429" s="2" t="s">
        <v>2</v>
      </c>
      <c r="D429" s="2" t="s">
        <v>587</v>
      </c>
    </row>
    <row r="430" spans="1:4" x14ac:dyDescent="0.3">
      <c r="A430" s="2" t="s">
        <v>385</v>
      </c>
      <c r="B430" s="2" t="s">
        <v>750</v>
      </c>
      <c r="C430" s="2" t="s">
        <v>2</v>
      </c>
      <c r="D430" s="2" t="s">
        <v>587</v>
      </c>
    </row>
    <row r="431" spans="1:4" x14ac:dyDescent="0.3">
      <c r="A431" s="2" t="s">
        <v>385</v>
      </c>
      <c r="B431" s="2" t="s">
        <v>751</v>
      </c>
      <c r="C431" s="2" t="s">
        <v>2</v>
      </c>
      <c r="D431" s="2" t="s">
        <v>587</v>
      </c>
    </row>
    <row r="432" spans="1:4" x14ac:dyDescent="0.3">
      <c r="A432" s="2" t="s">
        <v>385</v>
      </c>
      <c r="B432" s="2" t="s">
        <v>752</v>
      </c>
      <c r="C432" s="2" t="s">
        <v>2</v>
      </c>
      <c r="D432" s="2" t="s">
        <v>587</v>
      </c>
    </row>
    <row r="433" spans="1:4" x14ac:dyDescent="0.3">
      <c r="A433" s="2" t="s">
        <v>385</v>
      </c>
      <c r="B433" s="2" t="s">
        <v>753</v>
      </c>
      <c r="C433" s="2" t="s">
        <v>2</v>
      </c>
      <c r="D433" s="2" t="s">
        <v>587</v>
      </c>
    </row>
    <row r="434" spans="1:4" x14ac:dyDescent="0.3">
      <c r="A434" s="2" t="s">
        <v>385</v>
      </c>
      <c r="B434" s="2" t="s">
        <v>754</v>
      </c>
      <c r="C434" s="2" t="s">
        <v>2</v>
      </c>
      <c r="D434" s="2" t="s">
        <v>587</v>
      </c>
    </row>
    <row r="435" spans="1:4" x14ac:dyDescent="0.3">
      <c r="A435" s="2" t="s">
        <v>385</v>
      </c>
      <c r="B435" s="2" t="s">
        <v>755</v>
      </c>
      <c r="C435" s="2" t="s">
        <v>2</v>
      </c>
      <c r="D435" s="2" t="s">
        <v>587</v>
      </c>
    </row>
    <row r="436" spans="1:4" x14ac:dyDescent="0.3">
      <c r="A436" s="2" t="s">
        <v>385</v>
      </c>
      <c r="B436" s="2" t="s">
        <v>756</v>
      </c>
      <c r="C436" s="2" t="s">
        <v>2</v>
      </c>
      <c r="D436" s="2" t="s">
        <v>587</v>
      </c>
    </row>
    <row r="437" spans="1:4" x14ac:dyDescent="0.3">
      <c r="A437" s="2" t="s">
        <v>385</v>
      </c>
      <c r="B437" s="2" t="s">
        <v>757</v>
      </c>
      <c r="C437" s="2" t="s">
        <v>2</v>
      </c>
      <c r="D437" s="2" t="s">
        <v>587</v>
      </c>
    </row>
    <row r="438" spans="1:4" x14ac:dyDescent="0.3">
      <c r="A438" s="2" t="s">
        <v>385</v>
      </c>
      <c r="B438" s="2" t="s">
        <v>758</v>
      </c>
      <c r="C438" s="2" t="s">
        <v>2</v>
      </c>
      <c r="D438" s="2" t="s">
        <v>587</v>
      </c>
    </row>
    <row r="439" spans="1:4" x14ac:dyDescent="0.3">
      <c r="A439" s="2" t="s">
        <v>385</v>
      </c>
      <c r="B439" s="2" t="s">
        <v>759</v>
      </c>
      <c r="C439" s="2" t="s">
        <v>2</v>
      </c>
      <c r="D439" s="2" t="s">
        <v>587</v>
      </c>
    </row>
    <row r="440" spans="1:4" x14ac:dyDescent="0.3">
      <c r="A440" s="2" t="s">
        <v>7</v>
      </c>
      <c r="B440" s="2" t="s">
        <v>760</v>
      </c>
      <c r="C440" s="2" t="s">
        <v>2</v>
      </c>
      <c r="D440" s="2" t="s">
        <v>587</v>
      </c>
    </row>
    <row r="441" spans="1:4" x14ac:dyDescent="0.3">
      <c r="A441" s="2" t="s">
        <v>7</v>
      </c>
      <c r="B441" s="2" t="s">
        <v>761</v>
      </c>
      <c r="C441" s="2" t="s">
        <v>2</v>
      </c>
      <c r="D441" s="2" t="s">
        <v>587</v>
      </c>
    </row>
    <row r="442" spans="1:4" x14ac:dyDescent="0.3">
      <c r="A442" s="2" t="s">
        <v>7</v>
      </c>
      <c r="B442" s="2" t="s">
        <v>762</v>
      </c>
      <c r="C442" s="2" t="s">
        <v>2</v>
      </c>
      <c r="D442" s="2" t="s">
        <v>587</v>
      </c>
    </row>
    <row r="443" spans="1:4" x14ac:dyDescent="0.3">
      <c r="A443" s="2" t="s">
        <v>7</v>
      </c>
      <c r="B443" s="2" t="s">
        <v>763</v>
      </c>
      <c r="C443" s="2" t="s">
        <v>2</v>
      </c>
      <c r="D443" s="2" t="s">
        <v>587</v>
      </c>
    </row>
    <row r="444" spans="1:4" x14ac:dyDescent="0.3">
      <c r="A444" s="2" t="s">
        <v>7</v>
      </c>
      <c r="B444" s="2" t="s">
        <v>764</v>
      </c>
      <c r="C444" s="2" t="s">
        <v>2</v>
      </c>
      <c r="D444" s="2" t="s">
        <v>587</v>
      </c>
    </row>
    <row r="445" spans="1:4" x14ac:dyDescent="0.3">
      <c r="A445" s="2" t="s">
        <v>7</v>
      </c>
      <c r="B445" s="2" t="s">
        <v>765</v>
      </c>
      <c r="C445" s="2" t="s">
        <v>2</v>
      </c>
      <c r="D445" s="2" t="s">
        <v>587</v>
      </c>
    </row>
    <row r="446" spans="1:4" x14ac:dyDescent="0.3">
      <c r="A446" s="2" t="s">
        <v>7</v>
      </c>
      <c r="B446" s="2" t="s">
        <v>766</v>
      </c>
      <c r="C446" s="2" t="s">
        <v>2</v>
      </c>
      <c r="D446" s="2" t="s">
        <v>587</v>
      </c>
    </row>
    <row r="447" spans="1:4" x14ac:dyDescent="0.3">
      <c r="A447" s="2" t="s">
        <v>7</v>
      </c>
      <c r="B447" s="2" t="s">
        <v>767</v>
      </c>
      <c r="C447" s="2" t="s">
        <v>2</v>
      </c>
      <c r="D447" s="2" t="s">
        <v>587</v>
      </c>
    </row>
    <row r="448" spans="1:4" x14ac:dyDescent="0.3">
      <c r="A448" s="2" t="s">
        <v>7</v>
      </c>
      <c r="B448" s="2" t="s">
        <v>768</v>
      </c>
      <c r="C448" s="2" t="s">
        <v>2</v>
      </c>
      <c r="D448" s="2" t="s">
        <v>587</v>
      </c>
    </row>
    <row r="449" spans="1:4" x14ac:dyDescent="0.3">
      <c r="A449" s="2" t="s">
        <v>7</v>
      </c>
      <c r="B449" s="2" t="s">
        <v>769</v>
      </c>
      <c r="C449" s="2" t="s">
        <v>2</v>
      </c>
      <c r="D449" s="2" t="s">
        <v>587</v>
      </c>
    </row>
    <row r="450" spans="1:4" x14ac:dyDescent="0.3">
      <c r="A450" s="2" t="s">
        <v>7</v>
      </c>
      <c r="B450" s="2" t="s">
        <v>770</v>
      </c>
      <c r="C450" s="2" t="s">
        <v>2</v>
      </c>
      <c r="D450" s="2" t="s">
        <v>587</v>
      </c>
    </row>
    <row r="451" spans="1:4" x14ac:dyDescent="0.3">
      <c r="A451" s="2" t="s">
        <v>7</v>
      </c>
      <c r="B451" s="2" t="s">
        <v>771</v>
      </c>
      <c r="C451" s="2" t="s">
        <v>2</v>
      </c>
      <c r="D451" s="2" t="s">
        <v>587</v>
      </c>
    </row>
    <row r="452" spans="1:4" x14ac:dyDescent="0.3">
      <c r="A452" s="2" t="s">
        <v>7</v>
      </c>
      <c r="B452" s="2" t="s">
        <v>772</v>
      </c>
      <c r="C452" s="2" t="s">
        <v>2</v>
      </c>
      <c r="D452" s="2" t="s">
        <v>587</v>
      </c>
    </row>
    <row r="453" spans="1:4" x14ac:dyDescent="0.3">
      <c r="A453" s="2" t="s">
        <v>7</v>
      </c>
      <c r="B453" s="2" t="s">
        <v>773</v>
      </c>
      <c r="C453" s="2" t="s">
        <v>2</v>
      </c>
      <c r="D453" s="2" t="s">
        <v>587</v>
      </c>
    </row>
    <row r="454" spans="1:4" x14ac:dyDescent="0.3">
      <c r="A454" s="2" t="s">
        <v>7</v>
      </c>
      <c r="B454" s="2" t="s">
        <v>774</v>
      </c>
      <c r="C454" s="2" t="s">
        <v>2</v>
      </c>
      <c r="D454" s="2" t="s">
        <v>587</v>
      </c>
    </row>
    <row r="455" spans="1:4" x14ac:dyDescent="0.3">
      <c r="A455" s="2" t="s">
        <v>7</v>
      </c>
      <c r="B455" s="2" t="s">
        <v>775</v>
      </c>
      <c r="C455" s="2" t="s">
        <v>2</v>
      </c>
      <c r="D455" s="2" t="s">
        <v>587</v>
      </c>
    </row>
    <row r="456" spans="1:4" x14ac:dyDescent="0.3">
      <c r="A456" s="2" t="s">
        <v>7</v>
      </c>
      <c r="B456" s="2" t="s">
        <v>776</v>
      </c>
      <c r="C456" s="2" t="s">
        <v>2</v>
      </c>
      <c r="D456" s="2" t="s">
        <v>587</v>
      </c>
    </row>
    <row r="457" spans="1:4" x14ac:dyDescent="0.3">
      <c r="A457" s="2" t="s">
        <v>7</v>
      </c>
      <c r="B457" s="2" t="s">
        <v>777</v>
      </c>
      <c r="C457" s="2" t="s">
        <v>2</v>
      </c>
      <c r="D457" s="2" t="s">
        <v>587</v>
      </c>
    </row>
    <row r="458" spans="1:4" x14ac:dyDescent="0.3">
      <c r="A458" s="2" t="s">
        <v>7</v>
      </c>
      <c r="B458" s="2" t="s">
        <v>778</v>
      </c>
      <c r="C458" s="2" t="s">
        <v>2</v>
      </c>
      <c r="D458" s="2" t="s">
        <v>587</v>
      </c>
    </row>
    <row r="459" spans="1:4" x14ac:dyDescent="0.3">
      <c r="A459" s="2" t="s">
        <v>7</v>
      </c>
      <c r="B459" s="2" t="s">
        <v>779</v>
      </c>
      <c r="C459" s="2" t="s">
        <v>2</v>
      </c>
      <c r="D459" s="2" t="s">
        <v>587</v>
      </c>
    </row>
    <row r="460" spans="1:4" x14ac:dyDescent="0.3">
      <c r="A460" s="2" t="s">
        <v>7</v>
      </c>
      <c r="B460" s="2" t="s">
        <v>780</v>
      </c>
      <c r="C460" s="2" t="s">
        <v>2</v>
      </c>
      <c r="D460" s="2" t="s">
        <v>587</v>
      </c>
    </row>
    <row r="461" spans="1:4" x14ac:dyDescent="0.3">
      <c r="A461" s="2" t="s">
        <v>7</v>
      </c>
      <c r="B461" s="2" t="s">
        <v>781</v>
      </c>
      <c r="C461" s="2" t="s">
        <v>2</v>
      </c>
      <c r="D461" s="2" t="s">
        <v>587</v>
      </c>
    </row>
    <row r="462" spans="1:4" x14ac:dyDescent="0.3">
      <c r="A462" s="2" t="s">
        <v>7</v>
      </c>
      <c r="B462" s="2" t="s">
        <v>782</v>
      </c>
      <c r="C462" s="2" t="s">
        <v>2</v>
      </c>
      <c r="D462" s="2" t="s">
        <v>587</v>
      </c>
    </row>
    <row r="463" spans="1:4" x14ac:dyDescent="0.3">
      <c r="A463" s="2" t="s">
        <v>7</v>
      </c>
      <c r="B463" s="2" t="s">
        <v>783</v>
      </c>
      <c r="C463" s="2" t="s">
        <v>2</v>
      </c>
      <c r="D463" s="2" t="s">
        <v>587</v>
      </c>
    </row>
    <row r="464" spans="1:4" x14ac:dyDescent="0.3">
      <c r="A464" s="2" t="s">
        <v>7</v>
      </c>
      <c r="B464" s="2" t="s">
        <v>784</v>
      </c>
      <c r="C464" s="2" t="s">
        <v>2</v>
      </c>
      <c r="D464" s="2" t="s">
        <v>587</v>
      </c>
    </row>
    <row r="465" spans="1:4" x14ac:dyDescent="0.3">
      <c r="A465" s="2" t="s">
        <v>7</v>
      </c>
      <c r="B465" s="2" t="s">
        <v>785</v>
      </c>
      <c r="C465" s="2" t="s">
        <v>2</v>
      </c>
      <c r="D465" s="2" t="s">
        <v>587</v>
      </c>
    </row>
    <row r="466" spans="1:4" x14ac:dyDescent="0.3">
      <c r="A466" s="2" t="s">
        <v>7</v>
      </c>
      <c r="B466" s="2" t="s">
        <v>786</v>
      </c>
      <c r="C466" s="2" t="s">
        <v>2</v>
      </c>
      <c r="D466" s="2" t="s">
        <v>587</v>
      </c>
    </row>
    <row r="467" spans="1:4" x14ac:dyDescent="0.3">
      <c r="A467" s="2" t="s">
        <v>7</v>
      </c>
      <c r="B467" s="2" t="s">
        <v>787</v>
      </c>
      <c r="C467" s="2" t="s">
        <v>2</v>
      </c>
      <c r="D467" s="2" t="s">
        <v>587</v>
      </c>
    </row>
    <row r="468" spans="1:4" x14ac:dyDescent="0.3">
      <c r="A468" s="2" t="s">
        <v>7</v>
      </c>
      <c r="B468" s="2" t="s">
        <v>788</v>
      </c>
      <c r="C468" s="2" t="s">
        <v>2</v>
      </c>
      <c r="D468" s="2" t="s">
        <v>587</v>
      </c>
    </row>
    <row r="469" spans="1:4" x14ac:dyDescent="0.3">
      <c r="A469" s="2" t="s">
        <v>7</v>
      </c>
      <c r="B469" s="2" t="s">
        <v>789</v>
      </c>
      <c r="C469" s="2" t="s">
        <v>2</v>
      </c>
      <c r="D469" s="2" t="s">
        <v>587</v>
      </c>
    </row>
    <row r="470" spans="1:4" x14ac:dyDescent="0.3">
      <c r="A470" s="2" t="s">
        <v>7</v>
      </c>
      <c r="B470" s="2" t="s">
        <v>790</v>
      </c>
      <c r="C470" s="2" t="s">
        <v>2</v>
      </c>
      <c r="D470" s="2" t="s">
        <v>587</v>
      </c>
    </row>
    <row r="471" spans="1:4" x14ac:dyDescent="0.3">
      <c r="A471" s="2" t="s">
        <v>7</v>
      </c>
      <c r="B471" s="2" t="s">
        <v>791</v>
      </c>
      <c r="C471" s="2" t="s">
        <v>2</v>
      </c>
      <c r="D471" s="2" t="s">
        <v>587</v>
      </c>
    </row>
    <row r="472" spans="1:4" x14ac:dyDescent="0.3">
      <c r="A472" s="2" t="s">
        <v>7</v>
      </c>
      <c r="B472" s="2" t="s">
        <v>792</v>
      </c>
      <c r="C472" s="2" t="s">
        <v>2</v>
      </c>
      <c r="D472" s="2" t="s">
        <v>587</v>
      </c>
    </row>
    <row r="473" spans="1:4" x14ac:dyDescent="0.3">
      <c r="A473" s="2" t="s">
        <v>164</v>
      </c>
      <c r="B473" s="2" t="s">
        <v>793</v>
      </c>
      <c r="C473" s="2" t="s">
        <v>2</v>
      </c>
      <c r="D473" s="2" t="s">
        <v>587</v>
      </c>
    </row>
    <row r="474" spans="1:4" x14ac:dyDescent="0.3">
      <c r="A474" s="2" t="s">
        <v>164</v>
      </c>
      <c r="B474" s="2" t="s">
        <v>794</v>
      </c>
      <c r="C474" s="2" t="s">
        <v>2</v>
      </c>
      <c r="D474" s="2" t="s">
        <v>587</v>
      </c>
    </row>
    <row r="475" spans="1:4" x14ac:dyDescent="0.3">
      <c r="A475" s="2" t="s">
        <v>164</v>
      </c>
      <c r="B475" s="2" t="s">
        <v>795</v>
      </c>
      <c r="C475" s="2" t="s">
        <v>2</v>
      </c>
      <c r="D475" s="2" t="s">
        <v>587</v>
      </c>
    </row>
    <row r="476" spans="1:4" x14ac:dyDescent="0.3">
      <c r="A476" s="2" t="s">
        <v>164</v>
      </c>
      <c r="B476" s="2" t="s">
        <v>796</v>
      </c>
      <c r="C476" s="2" t="s">
        <v>2</v>
      </c>
      <c r="D476" s="2" t="s">
        <v>587</v>
      </c>
    </row>
    <row r="477" spans="1:4" x14ac:dyDescent="0.3">
      <c r="A477" s="2" t="s">
        <v>164</v>
      </c>
      <c r="B477" s="2" t="s">
        <v>797</v>
      </c>
      <c r="C477" s="2" t="s">
        <v>2</v>
      </c>
      <c r="D477" s="2" t="s">
        <v>587</v>
      </c>
    </row>
    <row r="478" spans="1:4" x14ac:dyDescent="0.3">
      <c r="A478" s="2" t="s">
        <v>164</v>
      </c>
      <c r="B478" s="2" t="s">
        <v>798</v>
      </c>
      <c r="C478" s="2" t="s">
        <v>2</v>
      </c>
      <c r="D478" s="2" t="s">
        <v>587</v>
      </c>
    </row>
    <row r="479" spans="1:4" x14ac:dyDescent="0.3">
      <c r="A479" s="2" t="s">
        <v>164</v>
      </c>
      <c r="B479" s="2" t="s">
        <v>799</v>
      </c>
      <c r="C479" s="2" t="s">
        <v>2</v>
      </c>
      <c r="D479" s="2" t="s">
        <v>587</v>
      </c>
    </row>
    <row r="480" spans="1:4" x14ac:dyDescent="0.3">
      <c r="A480" s="2" t="s">
        <v>164</v>
      </c>
      <c r="B480" s="2" t="s">
        <v>800</v>
      </c>
      <c r="C480" s="2" t="s">
        <v>2</v>
      </c>
      <c r="D480" s="2" t="s">
        <v>587</v>
      </c>
    </row>
    <row r="481" spans="1:4" x14ac:dyDescent="0.3">
      <c r="A481" s="2" t="s">
        <v>164</v>
      </c>
      <c r="B481" s="2" t="s">
        <v>801</v>
      </c>
      <c r="C481" s="2" t="s">
        <v>2</v>
      </c>
      <c r="D481" s="2" t="s">
        <v>587</v>
      </c>
    </row>
    <row r="482" spans="1:4" x14ac:dyDescent="0.3">
      <c r="A482" s="2" t="s">
        <v>164</v>
      </c>
      <c r="B482" s="2" t="s">
        <v>802</v>
      </c>
      <c r="C482" s="2" t="s">
        <v>2</v>
      </c>
      <c r="D482" s="2" t="s">
        <v>587</v>
      </c>
    </row>
    <row r="483" spans="1:4" x14ac:dyDescent="0.3">
      <c r="A483" s="2" t="s">
        <v>164</v>
      </c>
      <c r="B483" s="2" t="s">
        <v>803</v>
      </c>
      <c r="C483" s="2" t="s">
        <v>2</v>
      </c>
      <c r="D483" s="2" t="s">
        <v>587</v>
      </c>
    </row>
    <row r="484" spans="1:4" x14ac:dyDescent="0.3">
      <c r="A484" s="2" t="s">
        <v>164</v>
      </c>
      <c r="B484" s="2" t="s">
        <v>804</v>
      </c>
      <c r="C484" s="2" t="s">
        <v>2</v>
      </c>
      <c r="D484" s="2" t="s">
        <v>587</v>
      </c>
    </row>
    <row r="485" spans="1:4" x14ac:dyDescent="0.3">
      <c r="A485" s="2" t="s">
        <v>164</v>
      </c>
      <c r="B485" s="2" t="s">
        <v>805</v>
      </c>
      <c r="C485" s="2" t="s">
        <v>2</v>
      </c>
      <c r="D485" s="2" t="s">
        <v>587</v>
      </c>
    </row>
    <row r="486" spans="1:4" x14ac:dyDescent="0.3">
      <c r="A486" s="2" t="s">
        <v>164</v>
      </c>
      <c r="B486" s="2" t="s">
        <v>806</v>
      </c>
      <c r="C486" s="2" t="s">
        <v>2</v>
      </c>
      <c r="D486" s="2" t="s">
        <v>587</v>
      </c>
    </row>
    <row r="487" spans="1:4" x14ac:dyDescent="0.3">
      <c r="A487" s="2" t="s">
        <v>164</v>
      </c>
      <c r="B487" s="2" t="s">
        <v>807</v>
      </c>
      <c r="C487" s="2" t="s">
        <v>2</v>
      </c>
      <c r="D487" s="2" t="s">
        <v>587</v>
      </c>
    </row>
    <row r="488" spans="1:4" x14ac:dyDescent="0.3">
      <c r="A488" s="2" t="s">
        <v>164</v>
      </c>
      <c r="B488" s="2" t="s">
        <v>808</v>
      </c>
      <c r="C488" s="2" t="s">
        <v>2</v>
      </c>
      <c r="D488" s="2" t="s">
        <v>587</v>
      </c>
    </row>
    <row r="489" spans="1:4" x14ac:dyDescent="0.3">
      <c r="A489" s="2" t="s">
        <v>164</v>
      </c>
      <c r="B489" s="2" t="s">
        <v>809</v>
      </c>
      <c r="C489" s="2" t="s">
        <v>2</v>
      </c>
      <c r="D489" s="2" t="s">
        <v>587</v>
      </c>
    </row>
    <row r="490" spans="1:4" x14ac:dyDescent="0.3">
      <c r="A490" s="2" t="s">
        <v>164</v>
      </c>
      <c r="B490" s="2" t="s">
        <v>810</v>
      </c>
      <c r="C490" s="2" t="s">
        <v>2</v>
      </c>
      <c r="D490" s="2" t="s">
        <v>587</v>
      </c>
    </row>
    <row r="491" spans="1:4" x14ac:dyDescent="0.3">
      <c r="A491" s="2" t="s">
        <v>164</v>
      </c>
      <c r="B491" s="2" t="s">
        <v>811</v>
      </c>
      <c r="C491" s="2" t="s">
        <v>2</v>
      </c>
      <c r="D491" s="2" t="s">
        <v>587</v>
      </c>
    </row>
    <row r="492" spans="1:4" x14ac:dyDescent="0.3">
      <c r="A492" s="2" t="s">
        <v>164</v>
      </c>
      <c r="B492" s="2" t="s">
        <v>812</v>
      </c>
      <c r="C492" s="2" t="s">
        <v>2</v>
      </c>
      <c r="D492" s="2" t="s">
        <v>587</v>
      </c>
    </row>
    <row r="493" spans="1:4" x14ac:dyDescent="0.3">
      <c r="A493" s="2" t="s">
        <v>164</v>
      </c>
      <c r="B493" s="2" t="s">
        <v>813</v>
      </c>
      <c r="C493" s="2" t="s">
        <v>2</v>
      </c>
      <c r="D493" s="2" t="s">
        <v>587</v>
      </c>
    </row>
    <row r="494" spans="1:4" x14ac:dyDescent="0.3">
      <c r="A494" s="2" t="s">
        <v>164</v>
      </c>
      <c r="B494" s="2" t="s">
        <v>814</v>
      </c>
      <c r="C494" s="2" t="s">
        <v>2</v>
      </c>
      <c r="D494" s="2" t="s">
        <v>587</v>
      </c>
    </row>
    <row r="495" spans="1:4" x14ac:dyDescent="0.3">
      <c r="A495" s="2" t="s">
        <v>164</v>
      </c>
      <c r="B495" s="2" t="s">
        <v>815</v>
      </c>
      <c r="C495" s="2" t="s">
        <v>2</v>
      </c>
      <c r="D495" s="2" t="s">
        <v>587</v>
      </c>
    </row>
    <row r="496" spans="1:4" x14ac:dyDescent="0.3">
      <c r="A496" s="2" t="s">
        <v>164</v>
      </c>
      <c r="B496" s="2" t="s">
        <v>816</v>
      </c>
      <c r="C496" s="2" t="s">
        <v>2</v>
      </c>
      <c r="D496" s="2" t="s">
        <v>587</v>
      </c>
    </row>
    <row r="497" spans="1:4" x14ac:dyDescent="0.3">
      <c r="A497" s="2" t="s">
        <v>164</v>
      </c>
      <c r="B497" s="2" t="s">
        <v>817</v>
      </c>
      <c r="C497" s="2" t="s">
        <v>2</v>
      </c>
      <c r="D497" s="2" t="s">
        <v>587</v>
      </c>
    </row>
    <row r="498" spans="1:4" x14ac:dyDescent="0.3">
      <c r="A498" s="2" t="s">
        <v>164</v>
      </c>
      <c r="B498" s="2" t="s">
        <v>818</v>
      </c>
      <c r="C498" s="2" t="s">
        <v>2</v>
      </c>
      <c r="D498" s="2" t="s">
        <v>587</v>
      </c>
    </row>
    <row r="499" spans="1:4" x14ac:dyDescent="0.3">
      <c r="A499" s="2" t="s">
        <v>164</v>
      </c>
      <c r="B499" s="2" t="s">
        <v>819</v>
      </c>
      <c r="C499" s="2" t="s">
        <v>2</v>
      </c>
      <c r="D499" s="2" t="s">
        <v>587</v>
      </c>
    </row>
    <row r="500" spans="1:4" x14ac:dyDescent="0.3">
      <c r="A500" s="2" t="s">
        <v>164</v>
      </c>
      <c r="B500" s="2" t="s">
        <v>820</v>
      </c>
      <c r="C500" s="2" t="s">
        <v>2</v>
      </c>
      <c r="D500" s="2" t="s">
        <v>587</v>
      </c>
    </row>
    <row r="501" spans="1:4" x14ac:dyDescent="0.3">
      <c r="A501" s="2" t="s">
        <v>164</v>
      </c>
      <c r="B501" s="2" t="s">
        <v>821</v>
      </c>
      <c r="C501" s="2" t="s">
        <v>2</v>
      </c>
      <c r="D501" s="2" t="s">
        <v>587</v>
      </c>
    </row>
    <row r="502" spans="1:4" x14ac:dyDescent="0.3">
      <c r="A502" s="2" t="s">
        <v>164</v>
      </c>
      <c r="B502" s="2" t="s">
        <v>822</v>
      </c>
      <c r="C502" s="2" t="s">
        <v>2</v>
      </c>
      <c r="D502" s="2" t="s">
        <v>587</v>
      </c>
    </row>
    <row r="503" spans="1:4" x14ac:dyDescent="0.3">
      <c r="A503" s="2" t="s">
        <v>164</v>
      </c>
      <c r="B503" s="2" t="s">
        <v>823</v>
      </c>
      <c r="C503" s="2" t="s">
        <v>2</v>
      </c>
      <c r="D503" s="2" t="s">
        <v>587</v>
      </c>
    </row>
    <row r="504" spans="1:4" x14ac:dyDescent="0.3">
      <c r="A504" s="2" t="s">
        <v>164</v>
      </c>
      <c r="B504" s="2" t="s">
        <v>824</v>
      </c>
      <c r="C504" s="2" t="s">
        <v>2</v>
      </c>
      <c r="D504" s="2" t="s">
        <v>587</v>
      </c>
    </row>
    <row r="505" spans="1:4" x14ac:dyDescent="0.3">
      <c r="A505" s="2" t="s">
        <v>164</v>
      </c>
      <c r="B505" s="2" t="s">
        <v>825</v>
      </c>
      <c r="C505" s="2" t="s">
        <v>2</v>
      </c>
      <c r="D505" s="2" t="s">
        <v>587</v>
      </c>
    </row>
    <row r="506" spans="1:4" x14ac:dyDescent="0.3">
      <c r="A506" s="2" t="s">
        <v>164</v>
      </c>
      <c r="B506" s="2" t="s">
        <v>826</v>
      </c>
      <c r="C506" s="2" t="s">
        <v>2</v>
      </c>
      <c r="D506" s="2" t="s">
        <v>587</v>
      </c>
    </row>
    <row r="507" spans="1:4" x14ac:dyDescent="0.3">
      <c r="A507" s="2" t="s">
        <v>164</v>
      </c>
      <c r="B507" s="2" t="s">
        <v>827</v>
      </c>
      <c r="C507" s="2" t="s">
        <v>2</v>
      </c>
      <c r="D507" s="2" t="s">
        <v>587</v>
      </c>
    </row>
    <row r="508" spans="1:4" x14ac:dyDescent="0.3">
      <c r="A508" s="2" t="s">
        <v>164</v>
      </c>
      <c r="B508" s="2" t="s">
        <v>828</v>
      </c>
      <c r="C508" s="2" t="s">
        <v>2</v>
      </c>
      <c r="D508" s="2" t="s">
        <v>587</v>
      </c>
    </row>
    <row r="509" spans="1:4" x14ac:dyDescent="0.3">
      <c r="A509" s="2" t="s">
        <v>164</v>
      </c>
      <c r="B509" s="2" t="s">
        <v>829</v>
      </c>
      <c r="C509" s="2" t="s">
        <v>2</v>
      </c>
      <c r="D509" s="2" t="s">
        <v>587</v>
      </c>
    </row>
    <row r="510" spans="1:4" x14ac:dyDescent="0.3">
      <c r="A510" s="2" t="s">
        <v>164</v>
      </c>
      <c r="B510" s="2" t="s">
        <v>830</v>
      </c>
      <c r="C510" s="2" t="s">
        <v>2</v>
      </c>
      <c r="D510" s="2" t="s">
        <v>587</v>
      </c>
    </row>
    <row r="511" spans="1:4" x14ac:dyDescent="0.3">
      <c r="A511" s="2" t="s">
        <v>164</v>
      </c>
      <c r="B511" s="2" t="s">
        <v>831</v>
      </c>
      <c r="C511" s="2" t="s">
        <v>2</v>
      </c>
      <c r="D511" s="2" t="s">
        <v>587</v>
      </c>
    </row>
    <row r="512" spans="1:4" x14ac:dyDescent="0.3">
      <c r="A512" s="2" t="s">
        <v>164</v>
      </c>
      <c r="B512" s="2" t="s">
        <v>832</v>
      </c>
      <c r="C512" s="2" t="s">
        <v>2</v>
      </c>
      <c r="D512" s="2" t="s">
        <v>587</v>
      </c>
    </row>
    <row r="513" spans="1:4" x14ac:dyDescent="0.3">
      <c r="A513" s="2" t="s">
        <v>164</v>
      </c>
      <c r="B513" s="2" t="s">
        <v>833</v>
      </c>
      <c r="C513" s="2" t="s">
        <v>2</v>
      </c>
      <c r="D513" s="2" t="s">
        <v>587</v>
      </c>
    </row>
    <row r="514" spans="1:4" x14ac:dyDescent="0.3">
      <c r="A514" s="2" t="s">
        <v>164</v>
      </c>
      <c r="B514" s="2" t="s">
        <v>834</v>
      </c>
      <c r="C514" s="2" t="s">
        <v>2</v>
      </c>
      <c r="D514" s="2" t="s">
        <v>587</v>
      </c>
    </row>
    <row r="515" spans="1:4" x14ac:dyDescent="0.3">
      <c r="A515" s="2" t="s">
        <v>164</v>
      </c>
      <c r="B515" s="2" t="s">
        <v>835</v>
      </c>
      <c r="C515" s="2" t="s">
        <v>2</v>
      </c>
      <c r="D515" s="2" t="s">
        <v>587</v>
      </c>
    </row>
    <row r="516" spans="1:4" x14ac:dyDescent="0.3">
      <c r="A516" s="2" t="s">
        <v>164</v>
      </c>
      <c r="B516" s="2" t="s">
        <v>836</v>
      </c>
      <c r="C516" s="2" t="s">
        <v>2</v>
      </c>
      <c r="D516" s="2" t="s">
        <v>587</v>
      </c>
    </row>
    <row r="517" spans="1:4" x14ac:dyDescent="0.3">
      <c r="A517" s="2" t="s">
        <v>164</v>
      </c>
      <c r="B517" s="2" t="s">
        <v>837</v>
      </c>
      <c r="C517" s="2" t="s">
        <v>2</v>
      </c>
      <c r="D517" s="2" t="s">
        <v>587</v>
      </c>
    </row>
    <row r="518" spans="1:4" x14ac:dyDescent="0.3">
      <c r="A518" s="2" t="s">
        <v>163</v>
      </c>
      <c r="B518" s="2" t="s">
        <v>838</v>
      </c>
      <c r="C518" s="2" t="s">
        <v>0</v>
      </c>
      <c r="D518" s="2" t="s">
        <v>839</v>
      </c>
    </row>
    <row r="519" spans="1:4" x14ac:dyDescent="0.3">
      <c r="A519" s="2" t="s">
        <v>385</v>
      </c>
      <c r="B519" s="2" t="s">
        <v>840</v>
      </c>
      <c r="C519" s="2" t="s">
        <v>0</v>
      </c>
      <c r="D519" s="2" t="s">
        <v>839</v>
      </c>
    </row>
    <row r="520" spans="1:4" x14ac:dyDescent="0.3">
      <c r="A520" s="2" t="s">
        <v>385</v>
      </c>
      <c r="B520" s="2" t="s">
        <v>841</v>
      </c>
      <c r="C520" s="2" t="s">
        <v>0</v>
      </c>
      <c r="D520" s="2" t="s">
        <v>839</v>
      </c>
    </row>
    <row r="521" spans="1:4" x14ac:dyDescent="0.3">
      <c r="A521" s="2" t="s">
        <v>385</v>
      </c>
      <c r="B521" s="2" t="s">
        <v>842</v>
      </c>
      <c r="C521" s="2" t="s">
        <v>0</v>
      </c>
      <c r="D521" s="2" t="s">
        <v>839</v>
      </c>
    </row>
    <row r="522" spans="1:4" x14ac:dyDescent="0.3">
      <c r="A522" s="2" t="s">
        <v>7</v>
      </c>
      <c r="B522" s="2" t="s">
        <v>843</v>
      </c>
      <c r="C522" s="2" t="s">
        <v>0</v>
      </c>
      <c r="D522" s="2" t="s">
        <v>839</v>
      </c>
    </row>
    <row r="523" spans="1:4" x14ac:dyDescent="0.3">
      <c r="A523" s="2" t="s">
        <v>164</v>
      </c>
      <c r="B523" s="2" t="s">
        <v>844</v>
      </c>
      <c r="C523" s="2" t="s">
        <v>0</v>
      </c>
      <c r="D523" s="2" t="s">
        <v>839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F12"/>
  <sheetViews>
    <sheetView workbookViewId="0">
      <selection activeCell="D16" sqref="D16"/>
    </sheetView>
  </sheetViews>
  <sheetFormatPr defaultRowHeight="16.5" x14ac:dyDescent="0.3"/>
  <cols>
    <col min="1" max="1" width="44.140625" style="2" customWidth="1"/>
    <col min="2" max="3" width="28.42578125" style="2" customWidth="1"/>
    <col min="4" max="4" width="28.42578125" customWidth="1"/>
    <col min="5" max="5" width="11.140625" customWidth="1"/>
  </cols>
  <sheetData>
    <row r="1" spans="1:6" x14ac:dyDescent="0.3">
      <c r="A1" s="72" t="s">
        <v>1052</v>
      </c>
    </row>
    <row r="2" spans="1:6" ht="17.25" thickBot="1" x14ac:dyDescent="0.35">
      <c r="A2" s="72"/>
    </row>
    <row r="3" spans="1:6" ht="15" customHeight="1" thickBot="1" x14ac:dyDescent="0.35">
      <c r="A3" s="107"/>
      <c r="B3" s="113" t="s">
        <v>23</v>
      </c>
      <c r="C3" s="113" t="s">
        <v>29</v>
      </c>
      <c r="D3" s="114" t="s">
        <v>1038</v>
      </c>
      <c r="E3" s="2"/>
      <c r="F3" s="2"/>
    </row>
    <row r="4" spans="1:6" ht="17.25" thickBot="1" x14ac:dyDescent="0.35">
      <c r="A4" s="108" t="s">
        <v>1037</v>
      </c>
      <c r="B4" s="109" t="s">
        <v>1039</v>
      </c>
      <c r="C4" s="109" t="s">
        <v>1039</v>
      </c>
      <c r="D4" s="109"/>
      <c r="E4" s="2"/>
      <c r="F4" s="2"/>
    </row>
    <row r="5" spans="1:6" ht="17.25" thickBot="1" x14ac:dyDescent="0.35">
      <c r="A5" s="108" t="s">
        <v>1040</v>
      </c>
      <c r="B5" s="110" t="s">
        <v>1046</v>
      </c>
      <c r="C5" s="110" t="s">
        <v>27</v>
      </c>
      <c r="D5" s="110">
        <v>15</v>
      </c>
      <c r="E5" s="2"/>
      <c r="F5" s="2"/>
    </row>
    <row r="6" spans="1:6" ht="17.25" thickBot="1" x14ac:dyDescent="0.35">
      <c r="A6" s="108" t="s">
        <v>1042</v>
      </c>
      <c r="B6" s="110" t="s">
        <v>1047</v>
      </c>
      <c r="C6" s="110" t="s">
        <v>1054</v>
      </c>
      <c r="D6" s="110">
        <v>24</v>
      </c>
      <c r="E6" s="2"/>
      <c r="F6" s="2"/>
    </row>
    <row r="7" spans="1:6" ht="17.25" thickBot="1" x14ac:dyDescent="0.35">
      <c r="A7" s="108" t="s">
        <v>1043</v>
      </c>
      <c r="B7" s="110" t="s">
        <v>1048</v>
      </c>
      <c r="C7" s="110" t="s">
        <v>1055</v>
      </c>
      <c r="D7" s="110">
        <v>54</v>
      </c>
      <c r="E7" s="2"/>
      <c r="F7" s="2"/>
    </row>
    <row r="8" spans="1:6" ht="22.5" customHeight="1" thickBot="1" x14ac:dyDescent="0.35">
      <c r="A8" s="108" t="s">
        <v>1044</v>
      </c>
      <c r="B8" s="110" t="s">
        <v>1049</v>
      </c>
      <c r="C8" s="110" t="s">
        <v>1056</v>
      </c>
      <c r="D8" s="110">
        <v>116</v>
      </c>
      <c r="E8" s="2"/>
    </row>
    <row r="9" spans="1:6" ht="17.25" thickBot="1" x14ac:dyDescent="0.35">
      <c r="A9" s="108" t="s">
        <v>1045</v>
      </c>
      <c r="B9" s="110" t="s">
        <v>1050</v>
      </c>
      <c r="C9" s="110" t="s">
        <v>1057</v>
      </c>
      <c r="D9" s="110">
        <v>161</v>
      </c>
      <c r="E9" s="2"/>
    </row>
    <row r="10" spans="1:6" ht="17.25" thickBot="1" x14ac:dyDescent="0.35">
      <c r="A10" s="108" t="s">
        <v>1041</v>
      </c>
      <c r="B10" s="110" t="s">
        <v>1051</v>
      </c>
      <c r="C10" s="110" t="s">
        <v>1058</v>
      </c>
      <c r="D10" s="110">
        <v>118</v>
      </c>
      <c r="E10" s="2"/>
    </row>
    <row r="11" spans="1:6" ht="15.75" customHeight="1" x14ac:dyDescent="0.3">
      <c r="C11"/>
      <c r="D11" s="2"/>
      <c r="E11" s="2"/>
      <c r="F11" s="2"/>
    </row>
    <row r="12" spans="1:6" x14ac:dyDescent="0.3">
      <c r="A12" s="112" t="s">
        <v>1036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J13"/>
  <sheetViews>
    <sheetView workbookViewId="0">
      <selection activeCell="C32" sqref="C32"/>
    </sheetView>
  </sheetViews>
  <sheetFormatPr defaultRowHeight="16.5" x14ac:dyDescent="0.3"/>
  <cols>
    <col min="1" max="1" width="44.140625" style="2" customWidth="1"/>
    <col min="2" max="2" width="25.5703125" style="2" customWidth="1"/>
    <col min="3" max="3" width="10.140625" style="2" customWidth="1"/>
    <col min="4" max="4" width="25.140625" style="2" customWidth="1"/>
    <col min="5" max="5" width="12.28515625" customWidth="1"/>
    <col min="6" max="6" width="22.140625" customWidth="1"/>
    <col min="7" max="7" width="11" customWidth="1"/>
    <col min="8" max="8" width="15.140625" customWidth="1"/>
    <col min="9" max="9" width="11.140625" customWidth="1"/>
  </cols>
  <sheetData>
    <row r="1" spans="1:10" x14ac:dyDescent="0.3">
      <c r="A1" s="72" t="s">
        <v>999</v>
      </c>
    </row>
    <row r="2" spans="1:10" ht="17.25" thickBot="1" x14ac:dyDescent="0.35">
      <c r="A2" s="72"/>
    </row>
    <row r="3" spans="1:10" ht="15" customHeight="1" thickBot="1" x14ac:dyDescent="0.35">
      <c r="A3" s="107"/>
      <c r="B3" s="126" t="s">
        <v>1000</v>
      </c>
      <c r="C3" s="127"/>
      <c r="D3" s="126" t="s">
        <v>1001</v>
      </c>
      <c r="E3" s="127"/>
      <c r="F3" s="126" t="s">
        <v>1019</v>
      </c>
      <c r="G3" s="127"/>
      <c r="H3" s="2"/>
      <c r="I3" s="2"/>
      <c r="J3" s="2"/>
    </row>
    <row r="4" spans="1:10" ht="17.25" thickBot="1" x14ac:dyDescent="0.35">
      <c r="A4" s="108" t="s">
        <v>1002</v>
      </c>
      <c r="B4" s="109" t="s">
        <v>1003</v>
      </c>
      <c r="C4" s="109" t="s">
        <v>1004</v>
      </c>
      <c r="D4" s="109" t="s">
        <v>1005</v>
      </c>
      <c r="E4" s="109" t="s">
        <v>1004</v>
      </c>
      <c r="F4" s="109" t="s">
        <v>1005</v>
      </c>
      <c r="G4" s="109" t="s">
        <v>1004</v>
      </c>
      <c r="H4" s="2"/>
      <c r="I4" s="2"/>
      <c r="J4" s="2"/>
    </row>
    <row r="5" spans="1:10" ht="17.25" thickBot="1" x14ac:dyDescent="0.35">
      <c r="A5" s="108" t="s">
        <v>1006</v>
      </c>
      <c r="B5" s="110" t="s">
        <v>1007</v>
      </c>
      <c r="C5" s="110"/>
      <c r="D5" s="110" t="s">
        <v>1007</v>
      </c>
      <c r="E5" s="110"/>
      <c r="F5" s="110" t="s">
        <v>1007</v>
      </c>
      <c r="G5" s="110"/>
      <c r="H5" s="2"/>
      <c r="I5" s="2"/>
      <c r="J5" s="2"/>
    </row>
    <row r="6" spans="1:10" ht="17.25" thickBot="1" x14ac:dyDescent="0.35">
      <c r="A6" s="108" t="s">
        <v>1020</v>
      </c>
      <c r="B6" s="110" t="s">
        <v>1008</v>
      </c>
      <c r="C6" s="110">
        <v>0.315</v>
      </c>
      <c r="D6" s="110" t="s">
        <v>1009</v>
      </c>
      <c r="E6" s="110">
        <v>0.44600000000000001</v>
      </c>
      <c r="F6" s="110" t="s">
        <v>1010</v>
      </c>
      <c r="G6" s="110">
        <v>0.42</v>
      </c>
      <c r="H6" s="2"/>
      <c r="I6" s="2"/>
      <c r="J6" s="2"/>
    </row>
    <row r="7" spans="1:10" ht="17.25" thickBot="1" x14ac:dyDescent="0.35">
      <c r="A7" s="108" t="s">
        <v>1011</v>
      </c>
      <c r="B7" s="110" t="s">
        <v>1012</v>
      </c>
      <c r="C7" s="110">
        <v>0.48399999999999999</v>
      </c>
      <c r="D7" s="110" t="s">
        <v>1013</v>
      </c>
      <c r="E7" s="111">
        <v>0.5</v>
      </c>
      <c r="F7" s="110" t="s">
        <v>1014</v>
      </c>
      <c r="G7" s="110">
        <v>0.47199999999999998</v>
      </c>
      <c r="H7" s="2"/>
      <c r="I7" s="2"/>
      <c r="J7" s="2"/>
    </row>
    <row r="8" spans="1:10" ht="22.5" customHeight="1" thickBot="1" x14ac:dyDescent="0.35">
      <c r="A8" s="108" t="s">
        <v>1015</v>
      </c>
      <c r="B8" s="110" t="s">
        <v>1016</v>
      </c>
      <c r="C8" s="110">
        <v>1.4999999999999999E-2</v>
      </c>
      <c r="D8" s="110" t="s">
        <v>1017</v>
      </c>
      <c r="E8" s="110">
        <v>1.6E-2</v>
      </c>
      <c r="F8" s="110" t="s">
        <v>1018</v>
      </c>
      <c r="G8" s="110">
        <v>1.0999999999999999E-2</v>
      </c>
      <c r="H8" s="2"/>
      <c r="I8" s="2"/>
    </row>
    <row r="9" spans="1:10" x14ac:dyDescent="0.3">
      <c r="A9" s="112" t="s">
        <v>1021</v>
      </c>
      <c r="E9" s="2"/>
      <c r="F9" s="2"/>
      <c r="G9" s="2"/>
      <c r="H9" s="2"/>
      <c r="I9" s="2"/>
    </row>
    <row r="10" spans="1:10" x14ac:dyDescent="0.3">
      <c r="D10"/>
      <c r="G10" s="2"/>
      <c r="H10" s="2"/>
      <c r="I10" s="2"/>
    </row>
    <row r="11" spans="1:10" x14ac:dyDescent="0.3">
      <c r="D11"/>
      <c r="E11" s="2"/>
      <c r="F11" s="2"/>
      <c r="G11" s="2"/>
      <c r="H11" s="2"/>
      <c r="I11" s="2"/>
      <c r="J11" s="2"/>
    </row>
    <row r="12" spans="1:10" ht="22.5" customHeight="1" x14ac:dyDescent="0.3">
      <c r="D12"/>
      <c r="E12" s="2"/>
      <c r="F12" s="2"/>
      <c r="G12" s="2"/>
      <c r="H12" s="2"/>
      <c r="I12" s="2"/>
      <c r="J12" s="2"/>
    </row>
    <row r="13" spans="1:10" ht="15.75" customHeight="1" x14ac:dyDescent="0.3">
      <c r="D13"/>
      <c r="E13" s="2"/>
      <c r="F13" s="2"/>
      <c r="G13" s="2"/>
      <c r="H13" s="2"/>
      <c r="I13" s="2"/>
      <c r="J13" s="2"/>
    </row>
  </sheetData>
  <mergeCells count="3">
    <mergeCell ref="B3:C3"/>
    <mergeCell ref="D3:E3"/>
    <mergeCell ref="F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D31"/>
  <sheetViews>
    <sheetView workbookViewId="0">
      <selection activeCell="H10" sqref="H10"/>
    </sheetView>
  </sheetViews>
  <sheetFormatPr defaultRowHeight="16.5" x14ac:dyDescent="0.3"/>
  <cols>
    <col min="1" max="4" width="16" style="2" customWidth="1"/>
    <col min="5" max="5" width="14.7109375" customWidth="1"/>
    <col min="6" max="6" width="13.85546875" customWidth="1"/>
    <col min="7" max="7" width="19.5703125" customWidth="1"/>
    <col min="8" max="8" width="15.140625" customWidth="1"/>
    <col min="9" max="9" width="11.140625" customWidth="1"/>
  </cols>
  <sheetData>
    <row r="1" spans="1:4" x14ac:dyDescent="0.3">
      <c r="A1" s="72" t="s">
        <v>996</v>
      </c>
    </row>
    <row r="2" spans="1:4" x14ac:dyDescent="0.3">
      <c r="A2" s="72"/>
    </row>
    <row r="3" spans="1:4" x14ac:dyDescent="0.3">
      <c r="D3"/>
    </row>
    <row r="4" spans="1:4" x14ac:dyDescent="0.3">
      <c r="D4"/>
    </row>
    <row r="5" spans="1:4" ht="15" customHeight="1" x14ac:dyDescent="0.3">
      <c r="D5"/>
    </row>
    <row r="6" spans="1:4" ht="15" customHeight="1" x14ac:dyDescent="0.3">
      <c r="D6"/>
    </row>
    <row r="7" spans="1:4" x14ac:dyDescent="0.3">
      <c r="D7"/>
    </row>
    <row r="8" spans="1:4" ht="17.25" customHeight="1" x14ac:dyDescent="0.3">
      <c r="D8"/>
    </row>
    <row r="9" spans="1:4" ht="15.75" customHeight="1" x14ac:dyDescent="0.3">
      <c r="D9"/>
    </row>
    <row r="10" spans="1:4" ht="15" customHeight="1" x14ac:dyDescent="0.3">
      <c r="D10"/>
    </row>
    <row r="11" spans="1:4" ht="15.75" customHeight="1" x14ac:dyDescent="0.3">
      <c r="D11"/>
    </row>
    <row r="12" spans="1:4" ht="22.5" customHeight="1" x14ac:dyDescent="0.3">
      <c r="D12"/>
    </row>
    <row r="13" spans="1:4" ht="15.75" customHeight="1" x14ac:dyDescent="0.3">
      <c r="D13"/>
    </row>
    <row r="14" spans="1:4" x14ac:dyDescent="0.3">
      <c r="D14"/>
    </row>
    <row r="15" spans="1:4" x14ac:dyDescent="0.3">
      <c r="D15"/>
    </row>
    <row r="16" spans="1:4" x14ac:dyDescent="0.3">
      <c r="D16"/>
    </row>
    <row r="31" spans="1:1" x14ac:dyDescent="0.3">
      <c r="A31" s="106" t="s">
        <v>997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
  <sheetViews>
    <sheetView topLeftCell="A31" workbookViewId="0">
      <selection activeCell="A51" sqref="A51:S98"/>
    </sheetView>
  </sheetViews>
  <sheetFormatPr defaultRowHeight="15" x14ac:dyDescent="0.25"/>
  <cols>
    <col min="1" max="1" width="33.7109375" customWidth="1"/>
    <col min="2" max="2" width="32.42578125" style="5" customWidth="1"/>
    <col min="3" max="3" width="9.140625" style="5"/>
    <col min="4" max="4" width="13.85546875" style="5" customWidth="1"/>
    <col min="5" max="5" width="13.42578125" style="5" customWidth="1"/>
    <col min="6" max="6" width="9.140625" style="5"/>
    <col min="7" max="8" width="11.28515625" style="5" customWidth="1"/>
    <col min="9" max="9" width="9.140625" style="5"/>
    <col min="10" max="10" width="12.5703125" style="5" customWidth="1"/>
    <col min="11" max="12" width="9.140625" style="5"/>
    <col min="13" max="13" width="21.140625" style="5" customWidth="1"/>
    <col min="14" max="15" width="9.140625" style="5"/>
    <col min="16" max="16" width="17.42578125" style="5" customWidth="1"/>
    <col min="17" max="18" width="9.140625" style="5"/>
    <col min="19" max="19" width="21.7109375" style="5" customWidth="1"/>
    <col min="20" max="21" width="9.140625" style="5"/>
  </cols>
  <sheetData>
    <row r="1" spans="1:19" x14ac:dyDescent="0.25">
      <c r="A1" s="6" t="s">
        <v>165</v>
      </c>
    </row>
    <row r="2" spans="1:19" x14ac:dyDescent="0.25">
      <c r="A2" s="6" t="s">
        <v>166</v>
      </c>
    </row>
    <row r="4" spans="1:19" x14ac:dyDescent="0.25">
      <c r="B4" s="16" t="s">
        <v>167</v>
      </c>
      <c r="C4" s="17"/>
      <c r="D4" s="17"/>
      <c r="E4" s="18" t="s">
        <v>169</v>
      </c>
      <c r="F4" s="19"/>
      <c r="G4" s="19"/>
      <c r="H4" s="20" t="s">
        <v>171</v>
      </c>
      <c r="I4" s="21"/>
      <c r="J4" s="21"/>
      <c r="K4" s="63" t="s">
        <v>247</v>
      </c>
      <c r="L4" s="64"/>
      <c r="M4" s="64"/>
      <c r="N4" s="54" t="s">
        <v>249</v>
      </c>
      <c r="O4" s="55"/>
      <c r="P4" s="55"/>
      <c r="Q4" s="42" t="s">
        <v>251</v>
      </c>
      <c r="R4" s="41"/>
      <c r="S4" s="41"/>
    </row>
    <row r="5" spans="1:19" x14ac:dyDescent="0.25">
      <c r="A5" s="6" t="s">
        <v>161</v>
      </c>
      <c r="B5" s="22">
        <v>10205</v>
      </c>
      <c r="C5" s="17"/>
      <c r="D5" s="17"/>
      <c r="E5" s="23">
        <v>9317</v>
      </c>
      <c r="F5" s="19"/>
      <c r="G5" s="19"/>
      <c r="H5" s="24">
        <v>3288</v>
      </c>
      <c r="I5" s="21"/>
      <c r="J5" s="21"/>
      <c r="K5" s="65">
        <v>1455</v>
      </c>
      <c r="L5" s="64"/>
      <c r="M5" s="64"/>
      <c r="N5" s="56">
        <v>111208</v>
      </c>
      <c r="O5" s="55"/>
      <c r="P5" s="55"/>
      <c r="Q5" s="44">
        <v>47374</v>
      </c>
      <c r="R5" s="41"/>
      <c r="S5" s="41"/>
    </row>
    <row r="6" spans="1:19" x14ac:dyDescent="0.25">
      <c r="A6" s="6" t="s">
        <v>173</v>
      </c>
      <c r="B6" s="22">
        <v>441</v>
      </c>
      <c r="C6" s="25">
        <v>4.3200000000000002E-2</v>
      </c>
      <c r="D6" s="25" t="str">
        <f>CONCATENATE(B6," (",TEXT(C6,"0.00%"), ")")</f>
        <v>441 (4.32%)</v>
      </c>
      <c r="E6" s="23">
        <v>156</v>
      </c>
      <c r="F6" s="26">
        <v>1.67E-2</v>
      </c>
      <c r="G6" s="26" t="str">
        <f>CONCATENATE(E6," (",TEXT(F6,"0.00%"), ")")</f>
        <v>156 (1.67%)</v>
      </c>
      <c r="H6" s="24">
        <v>38</v>
      </c>
      <c r="I6" s="27">
        <v>1.1599999999999999E-2</v>
      </c>
      <c r="J6" s="27" t="str">
        <f>CONCATENATE(H6," (",TEXT(I6,"0.00%"), ")")</f>
        <v>38 (1.16%)</v>
      </c>
      <c r="K6" s="65">
        <v>15</v>
      </c>
      <c r="L6" s="66">
        <v>1.03E-2</v>
      </c>
      <c r="M6" s="66" t="str">
        <f>CONCATENATE(K6," (",TEXT(L6,"0.00%"), ")")</f>
        <v>15 (1.03%)</v>
      </c>
      <c r="N6" s="56">
        <v>1125</v>
      </c>
      <c r="O6" s="57">
        <v>1.01E-2</v>
      </c>
      <c r="P6" s="57" t="str">
        <f>CONCATENATE(N6," (",TEXT(O6,"0.00%"), ")")</f>
        <v>1125 (1.01%)</v>
      </c>
      <c r="Q6" s="44">
        <v>900</v>
      </c>
      <c r="R6" s="46">
        <v>1.9E-2</v>
      </c>
      <c r="S6" s="47" t="str">
        <f>CONCATENATE(Q6," (",TEXT(R6,"0.00%"), ")")</f>
        <v>900 (1.90%)</v>
      </c>
    </row>
    <row r="7" spans="1:19" x14ac:dyDescent="0.25">
      <c r="A7" s="6" t="s">
        <v>174</v>
      </c>
      <c r="B7" s="22">
        <v>2553</v>
      </c>
      <c r="C7" s="16" t="s">
        <v>175</v>
      </c>
      <c r="D7" s="25" t="str">
        <f>CONCATENATE(B7," ",C7)</f>
        <v>2553 (± 2733)</v>
      </c>
      <c r="E7" s="23">
        <v>2460</v>
      </c>
      <c r="F7" s="18" t="s">
        <v>177</v>
      </c>
      <c r="G7" s="26" t="str">
        <f>CONCATENATE(E7," ",F7)</f>
        <v>2460 (± 1737)</v>
      </c>
      <c r="H7" s="24">
        <v>2280</v>
      </c>
      <c r="I7" s="20" t="s">
        <v>179</v>
      </c>
      <c r="J7" s="27" t="str">
        <f>CONCATENATE(H7," ",I7)</f>
        <v>2280 (± 1734)</v>
      </c>
      <c r="K7" s="65">
        <v>2714</v>
      </c>
      <c r="L7" s="63" t="s">
        <v>253</v>
      </c>
      <c r="M7" s="66" t="str">
        <f>CONCATENATE(K7," ",L7)</f>
        <v>2714 (± 3107)</v>
      </c>
      <c r="N7" s="56">
        <v>1776</v>
      </c>
      <c r="O7" s="54" t="s">
        <v>255</v>
      </c>
      <c r="P7" s="57" t="str">
        <f>CONCATENATE(N7," ",O7)</f>
        <v>1776 (± 1025)</v>
      </c>
      <c r="Q7" s="44">
        <v>5342</v>
      </c>
      <c r="R7" s="42" t="s">
        <v>257</v>
      </c>
      <c r="S7" s="47" t="str">
        <f>CONCATENATE(Q7," ",R7)</f>
        <v>5342 (± 4537)</v>
      </c>
    </row>
    <row r="8" spans="1:19" x14ac:dyDescent="0.25">
      <c r="A8" s="6" t="s">
        <v>181</v>
      </c>
      <c r="B8" s="22">
        <v>341</v>
      </c>
      <c r="C8" s="25">
        <v>3.3399999999999999E-2</v>
      </c>
      <c r="D8" s="25" t="str">
        <f>CONCATENATE(B8," (",TEXT(C8,"0.00%"), ")")</f>
        <v>341 (3.34%)</v>
      </c>
      <c r="E8" s="23">
        <v>75</v>
      </c>
      <c r="F8" s="29">
        <v>8.0000000000000002E-3</v>
      </c>
      <c r="G8" s="26" t="str">
        <f>CONCATENATE(E8," (",TEXT(F8,"0.00%"), ")")</f>
        <v>75 (0.80%)</v>
      </c>
      <c r="H8" s="24">
        <v>35</v>
      </c>
      <c r="I8" s="27">
        <v>1.06E-2</v>
      </c>
      <c r="J8" s="27" t="str">
        <f>CONCATENATE(H8," (",TEXT(I8,"0.00%"), ")")</f>
        <v>35 (1.06%)</v>
      </c>
      <c r="K8" s="65">
        <v>33</v>
      </c>
      <c r="L8" s="66">
        <v>2.2700000000000001E-2</v>
      </c>
      <c r="M8" s="66" t="str">
        <f>CONCATENATE(K8," (",TEXT(L8,"0.00%"), ")")</f>
        <v>33 (2.27%)</v>
      </c>
      <c r="N8" s="56">
        <v>1682</v>
      </c>
      <c r="O8" s="57">
        <v>1.5100000000000001E-2</v>
      </c>
      <c r="P8" s="57" t="str">
        <f>CONCATENATE(N8," (",TEXT(O8,"0.00%"), ")")</f>
        <v>1682 (1.51%)</v>
      </c>
      <c r="Q8" s="44">
        <v>1508</v>
      </c>
      <c r="R8" s="47">
        <v>3.1800000000000002E-2</v>
      </c>
      <c r="S8" s="47" t="str">
        <f>CONCATENATE(Q8," (",TEXT(R8,"0.00%"), ")")</f>
        <v>1508 (3.18%)</v>
      </c>
    </row>
    <row r="9" spans="1:19" x14ac:dyDescent="0.25">
      <c r="A9" s="6" t="s">
        <v>182</v>
      </c>
      <c r="B9" s="22">
        <v>2842</v>
      </c>
      <c r="C9" s="16" t="s">
        <v>183</v>
      </c>
      <c r="D9" s="25" t="str">
        <f>CONCATENATE(B9," ",C9)</f>
        <v>2842 (± 2790)</v>
      </c>
      <c r="E9" s="23">
        <v>2367</v>
      </c>
      <c r="F9" s="18" t="s">
        <v>185</v>
      </c>
      <c r="G9" s="26" t="str">
        <f>CONCATENATE(E9," ",F9)</f>
        <v>2367 (± 1452)</v>
      </c>
      <c r="H9" s="24">
        <v>2720</v>
      </c>
      <c r="I9" s="20" t="s">
        <v>187</v>
      </c>
      <c r="J9" s="27" t="str">
        <f>CONCATENATE(H9," ",I9)</f>
        <v>2720 (± 2151)</v>
      </c>
      <c r="K9" s="65">
        <v>1892</v>
      </c>
      <c r="L9" s="63" t="s">
        <v>259</v>
      </c>
      <c r="M9" s="66" t="str">
        <f>CONCATENATE(K9," ",L9)</f>
        <v>1892 (± 1766)</v>
      </c>
      <c r="N9" s="56">
        <v>1828</v>
      </c>
      <c r="O9" s="54" t="s">
        <v>261</v>
      </c>
      <c r="P9" s="57" t="str">
        <f>CONCATENATE(N9," ",O9)</f>
        <v>1828 (± 1054)</v>
      </c>
      <c r="Q9" s="44">
        <v>6312</v>
      </c>
      <c r="R9" s="42" t="s">
        <v>263</v>
      </c>
      <c r="S9" s="47" t="str">
        <f>CONCATENATE(Q9," ",R9)</f>
        <v>6312 (± 5603)</v>
      </c>
    </row>
    <row r="10" spans="1:19" x14ac:dyDescent="0.25">
      <c r="A10" s="6" t="s">
        <v>189</v>
      </c>
      <c r="B10" s="22">
        <v>54</v>
      </c>
      <c r="C10" s="25">
        <v>5.3E-3</v>
      </c>
      <c r="D10" s="25" t="str">
        <f>CONCATENATE(B10," (",TEXT(C10,"0.00%"), ")")</f>
        <v>54 (0.53%)</v>
      </c>
      <c r="E10" s="23">
        <v>61</v>
      </c>
      <c r="F10" s="26">
        <v>6.4999999999999997E-3</v>
      </c>
      <c r="G10" s="26" t="str">
        <f>CONCATENATE(E10," (",TEXT(F10,"0.00%"), ")")</f>
        <v>61 (0.65%)</v>
      </c>
      <c r="H10" s="20" t="s">
        <v>27</v>
      </c>
      <c r="I10" s="21"/>
      <c r="J10" s="20" t="s">
        <v>27</v>
      </c>
      <c r="K10" s="65">
        <v>2</v>
      </c>
      <c r="L10" s="66">
        <v>1.4E-3</v>
      </c>
      <c r="M10" s="66" t="str">
        <f>CONCATENATE(K10," (",TEXT(L10,"0.00%"), ")")</f>
        <v>2 (0.14%)</v>
      </c>
      <c r="N10" s="56">
        <v>89</v>
      </c>
      <c r="O10" s="57">
        <v>8.0000000000000004E-4</v>
      </c>
      <c r="P10" s="57" t="str">
        <f>CONCATENATE(N10," (",TEXT(O10,"0.00%"), ")")</f>
        <v>89 (0.08%)</v>
      </c>
      <c r="Q10" s="44">
        <v>218</v>
      </c>
      <c r="R10" s="47">
        <v>4.5999999999999999E-3</v>
      </c>
      <c r="S10" s="47" t="str">
        <f>CONCATENATE(Q10," (",TEXT(R10,"0.00%"), ")")</f>
        <v>218 (0.46%)</v>
      </c>
    </row>
    <row r="11" spans="1:19" x14ac:dyDescent="0.25">
      <c r="A11" s="6" t="s">
        <v>190</v>
      </c>
      <c r="B11" s="30">
        <v>676.24</v>
      </c>
      <c r="C11" s="16" t="s">
        <v>191</v>
      </c>
      <c r="D11" s="25" t="str">
        <f>CONCATENATE(B11," ",C11)</f>
        <v>676.24 (± 1195.7)</v>
      </c>
      <c r="E11" s="31">
        <v>1114.03</v>
      </c>
      <c r="F11" s="18" t="s">
        <v>193</v>
      </c>
      <c r="G11" s="26" t="str">
        <f>CONCATENATE(E11," ",F11)</f>
        <v>1114.03 (± 1179.9)</v>
      </c>
      <c r="H11" s="20" t="s">
        <v>27</v>
      </c>
      <c r="I11" s="21"/>
      <c r="J11" s="20" t="s">
        <v>27</v>
      </c>
      <c r="K11" s="67">
        <v>1920.5</v>
      </c>
      <c r="L11" s="63" t="s">
        <v>265</v>
      </c>
      <c r="M11" s="66" t="str">
        <f>CONCATENATE(K11," ",L11)</f>
        <v>1920.5 (± 2574.6)</v>
      </c>
      <c r="N11" s="59">
        <v>323.72000000000003</v>
      </c>
      <c r="O11" s="54" t="s">
        <v>267</v>
      </c>
      <c r="P11" s="57" t="str">
        <f>CONCATENATE(N11," ",O11)</f>
        <v>323.72 (± 549.8)</v>
      </c>
      <c r="Q11" s="49">
        <v>1014.83</v>
      </c>
      <c r="R11" s="42" t="s">
        <v>269</v>
      </c>
      <c r="S11" s="47" t="str">
        <f>CONCATENATE(Q11," ",R11)</f>
        <v>1014.83 (± 1395.6)</v>
      </c>
    </row>
    <row r="12" spans="1:19" x14ac:dyDescent="0.25">
      <c r="A12" s="6" t="s">
        <v>195</v>
      </c>
      <c r="B12" s="22">
        <v>127</v>
      </c>
      <c r="C12" s="25">
        <v>1.24E-2</v>
      </c>
      <c r="D12" s="25" t="str">
        <f>CONCATENATE(B12," (",TEXT(C12,"0.00%"), ")")</f>
        <v>127 (1.24%)</v>
      </c>
      <c r="E12" s="23">
        <v>140</v>
      </c>
      <c r="F12" s="29">
        <v>1.4999999999999999E-2</v>
      </c>
      <c r="G12" s="26" t="str">
        <f>CONCATENATE(E12," (",TEXT(F12,"0.00%"), ")")</f>
        <v>140 (1.50%)</v>
      </c>
      <c r="H12" s="20" t="s">
        <v>27</v>
      </c>
      <c r="I12" s="21"/>
      <c r="J12" s="20" t="s">
        <v>27</v>
      </c>
      <c r="K12" s="65">
        <v>6</v>
      </c>
      <c r="L12" s="66">
        <v>4.1000000000000003E-3</v>
      </c>
      <c r="M12" s="66" t="str">
        <f>CONCATENATE(K12," (",TEXT(L12,"0.00%"), ")")</f>
        <v>6 (0.41%)</v>
      </c>
      <c r="N12" s="56">
        <v>669</v>
      </c>
      <c r="O12" s="60">
        <v>6.0000000000000001E-3</v>
      </c>
      <c r="P12" s="57" t="str">
        <f>CONCATENATE(N12," (",TEXT(O12,"0.00%"), ")")</f>
        <v>669 (0.60%)</v>
      </c>
      <c r="Q12" s="44">
        <v>4</v>
      </c>
      <c r="R12" s="47">
        <v>1E-4</v>
      </c>
      <c r="S12" s="47" t="str">
        <f>CONCATENATE(Q12," (",TEXT(R12,"0.00%"), ")")</f>
        <v>4 (0.01%)</v>
      </c>
    </row>
    <row r="13" spans="1:19" x14ac:dyDescent="0.25">
      <c r="A13" s="6" t="s">
        <v>196</v>
      </c>
      <c r="B13" s="33">
        <v>1120.5999999999999</v>
      </c>
      <c r="C13" s="16" t="s">
        <v>197</v>
      </c>
      <c r="D13" s="25" t="str">
        <f>CONCATENATE(B13," ",C13)</f>
        <v>1120.6 (± 1270)</v>
      </c>
      <c r="E13" s="34">
        <v>1041.3</v>
      </c>
      <c r="F13" s="18" t="s">
        <v>199</v>
      </c>
      <c r="G13" s="26" t="str">
        <f>CONCATENATE(E13," ",F13)</f>
        <v>1041.3 (± 881)</v>
      </c>
      <c r="H13" s="20" t="s">
        <v>27</v>
      </c>
      <c r="I13" s="21"/>
      <c r="J13" s="20" t="s">
        <v>27</v>
      </c>
      <c r="K13" s="67">
        <v>99.3</v>
      </c>
      <c r="L13" s="63" t="s">
        <v>271</v>
      </c>
      <c r="M13" s="66" t="str">
        <f>CONCATENATE(K13," ",L13)</f>
        <v>99.3 (± 91)</v>
      </c>
      <c r="N13" s="58">
        <v>72.900000000000006</v>
      </c>
      <c r="O13" s="54" t="s">
        <v>273</v>
      </c>
      <c r="P13" s="57" t="str">
        <f>CONCATENATE(N13," ",O13)</f>
        <v>72.9 (± 51)</v>
      </c>
      <c r="Q13" s="44">
        <v>247</v>
      </c>
      <c r="R13" s="42" t="s">
        <v>274</v>
      </c>
      <c r="S13" s="47" t="str">
        <f>CONCATENATE(Q13," ",R13)</f>
        <v>247 (± 297)</v>
      </c>
    </row>
    <row r="14" spans="1:19" x14ac:dyDescent="0.25">
      <c r="A14" s="6" t="s">
        <v>162</v>
      </c>
      <c r="C14" s="17"/>
      <c r="D14" s="16" t="s">
        <v>201</v>
      </c>
      <c r="F14" s="19"/>
      <c r="G14" s="18" t="s">
        <v>203</v>
      </c>
      <c r="I14" s="21"/>
      <c r="J14" s="20" t="s">
        <v>205</v>
      </c>
      <c r="L14" s="64"/>
      <c r="M14" s="63" t="s">
        <v>275</v>
      </c>
      <c r="O14" s="55"/>
      <c r="P14" s="54" t="s">
        <v>277</v>
      </c>
      <c r="R14" s="41"/>
      <c r="S14" s="42" t="s">
        <v>279</v>
      </c>
    </row>
    <row r="15" spans="1:19" x14ac:dyDescent="0.25">
      <c r="A15" s="6" t="s">
        <v>206</v>
      </c>
      <c r="B15" s="33">
        <v>80.5</v>
      </c>
      <c r="C15" s="16" t="s">
        <v>207</v>
      </c>
      <c r="D15" s="25" t="str">
        <f>CONCATENATE(B15," ",C15)</f>
        <v>80.5 (± 7.68)</v>
      </c>
      <c r="E15" s="34">
        <v>80.5</v>
      </c>
      <c r="F15" s="18" t="s">
        <v>209</v>
      </c>
      <c r="G15" s="26" t="str">
        <f>CONCATENATE(E15," ",F15)</f>
        <v>80.5 (± 8.58)</v>
      </c>
      <c r="H15" s="35">
        <v>80.8</v>
      </c>
      <c r="I15" s="20" t="s">
        <v>211</v>
      </c>
      <c r="J15" s="27" t="str">
        <f>CONCATENATE(H15," ",I15)</f>
        <v>80.8 (± 8.08)</v>
      </c>
      <c r="K15" s="67">
        <v>65.2</v>
      </c>
      <c r="L15" s="63" t="s">
        <v>281</v>
      </c>
      <c r="M15" s="66" t="str">
        <f>CONCATENATE(K15," ",L15)</f>
        <v>65.2 (± 10.2)</v>
      </c>
      <c r="N15" s="58">
        <v>81.5</v>
      </c>
      <c r="O15" s="54" t="s">
        <v>283</v>
      </c>
      <c r="P15" s="57" t="str">
        <f>CONCATENATE(N15," ",O15)</f>
        <v>81.5 (± 7.54)</v>
      </c>
      <c r="Q15" s="50">
        <v>79.599999999999994</v>
      </c>
      <c r="R15" s="42" t="s">
        <v>285</v>
      </c>
      <c r="S15" s="47" t="str">
        <f>CONCATENATE(Q15," ",R15)</f>
        <v>79.6 (± 8.23)</v>
      </c>
    </row>
    <row r="16" spans="1:19" x14ac:dyDescent="0.25">
      <c r="A16" s="6" t="s">
        <v>213</v>
      </c>
      <c r="B16" s="22">
        <v>108</v>
      </c>
      <c r="C16" s="16" t="s">
        <v>214</v>
      </c>
      <c r="D16" s="25" t="str">
        <f t="shared" ref="D16:D20" si="0">CONCATENATE(B16," ",C16)</f>
        <v>108 (± 93.4)</v>
      </c>
      <c r="E16" s="18" t="s">
        <v>27</v>
      </c>
      <c r="F16" s="19"/>
      <c r="G16" s="26" t="str">
        <f t="shared" ref="G16:G20" si="1">CONCATENATE(E16," ",F16)</f>
        <v xml:space="preserve">- </v>
      </c>
      <c r="H16" s="20" t="s">
        <v>27</v>
      </c>
      <c r="I16" s="21"/>
      <c r="J16" s="27" t="str">
        <f t="shared" ref="J16:J20" si="2">CONCATENATE(H16," ",I16)</f>
        <v xml:space="preserve">- </v>
      </c>
      <c r="K16" s="65">
        <v>33</v>
      </c>
      <c r="L16" s="63" t="s">
        <v>287</v>
      </c>
      <c r="M16" s="66" t="str">
        <f t="shared" ref="M16:M20" si="3">CONCATENATE(K16," ",L16)</f>
        <v>33 (± 48.4)</v>
      </c>
      <c r="N16" s="56">
        <v>38</v>
      </c>
      <c r="O16" s="54" t="s">
        <v>289</v>
      </c>
      <c r="P16" s="57" t="str">
        <f t="shared" ref="P16:P20" si="4">CONCATENATE(N16," ",O16)</f>
        <v>38 (± 33.9)</v>
      </c>
      <c r="Q16" s="44">
        <v>54</v>
      </c>
      <c r="R16" s="42" t="s">
        <v>291</v>
      </c>
      <c r="S16" s="47" t="str">
        <f t="shared" ref="S16:S20" si="5">CONCATENATE(Q16," ",R16)</f>
        <v>54 (± 60.7)</v>
      </c>
    </row>
    <row r="17" spans="1:21" x14ac:dyDescent="0.25">
      <c r="A17" s="6" t="s">
        <v>216</v>
      </c>
      <c r="B17" s="30">
        <v>3.32</v>
      </c>
      <c r="C17" s="16" t="s">
        <v>217</v>
      </c>
      <c r="D17" s="25" t="str">
        <f t="shared" si="0"/>
        <v>3.32 (± 2.11)</v>
      </c>
      <c r="E17" s="31">
        <v>8.02</v>
      </c>
      <c r="F17" s="18" t="s">
        <v>219</v>
      </c>
      <c r="G17" s="26" t="str">
        <f t="shared" si="1"/>
        <v>8.02 (± 3.08)</v>
      </c>
      <c r="H17" s="36">
        <v>9.77</v>
      </c>
      <c r="I17" s="20" t="s">
        <v>221</v>
      </c>
      <c r="J17" s="27" t="str">
        <f t="shared" si="2"/>
        <v>9.77 (± 6.1)</v>
      </c>
      <c r="K17" s="68">
        <v>12.12</v>
      </c>
      <c r="L17" s="63" t="s">
        <v>293</v>
      </c>
      <c r="M17" s="66" t="str">
        <f t="shared" si="3"/>
        <v>12.12 (± 3.01)</v>
      </c>
      <c r="N17" s="59">
        <v>8.01</v>
      </c>
      <c r="O17" s="54" t="s">
        <v>295</v>
      </c>
      <c r="P17" s="57" t="str">
        <f t="shared" si="4"/>
        <v>8.01 (± 2.51)</v>
      </c>
      <c r="Q17" s="49">
        <v>16.66</v>
      </c>
      <c r="R17" s="42" t="s">
        <v>296</v>
      </c>
      <c r="S17" s="47" t="str">
        <f t="shared" si="5"/>
        <v>16.66 (± 17.65)</v>
      </c>
    </row>
    <row r="18" spans="1:21" x14ac:dyDescent="0.25">
      <c r="A18" s="6" t="s">
        <v>223</v>
      </c>
      <c r="B18" s="30">
        <v>1.84</v>
      </c>
      <c r="C18" s="16" t="s">
        <v>224</v>
      </c>
      <c r="D18" s="25" t="str">
        <f t="shared" si="0"/>
        <v>1.84 (± 1.84)</v>
      </c>
      <c r="E18" s="31">
        <v>5.63</v>
      </c>
      <c r="F18" s="18" t="s">
        <v>226</v>
      </c>
      <c r="G18" s="26" t="str">
        <f t="shared" si="1"/>
        <v>5.63 (± 3.19)</v>
      </c>
      <c r="H18" s="36">
        <v>8.02</v>
      </c>
      <c r="I18" s="20" t="s">
        <v>228</v>
      </c>
      <c r="J18" s="27" t="str">
        <f t="shared" si="2"/>
        <v>8.02 (± 5.85)</v>
      </c>
      <c r="K18" s="68">
        <v>5.86</v>
      </c>
      <c r="L18" s="63" t="s">
        <v>298</v>
      </c>
      <c r="M18" s="66" t="str">
        <f t="shared" si="3"/>
        <v>5.86 (± 3.68)</v>
      </c>
      <c r="N18" s="59">
        <v>4.68</v>
      </c>
      <c r="O18" s="54" t="s">
        <v>300</v>
      </c>
      <c r="P18" s="57" t="str">
        <f t="shared" si="4"/>
        <v>4.68 (± 2.72)</v>
      </c>
      <c r="Q18" s="50">
        <v>14.1</v>
      </c>
      <c r="R18" s="42" t="s">
        <v>302</v>
      </c>
      <c r="S18" s="47" t="str">
        <f t="shared" si="5"/>
        <v>14.1 (± 17.27)</v>
      </c>
    </row>
    <row r="19" spans="1:21" x14ac:dyDescent="0.25">
      <c r="A19" s="6" t="s">
        <v>230</v>
      </c>
      <c r="B19" s="30">
        <v>1.48</v>
      </c>
      <c r="C19" s="16" t="s">
        <v>231</v>
      </c>
      <c r="D19" s="25" t="str">
        <f t="shared" si="0"/>
        <v>1.48 (± 1.32)</v>
      </c>
      <c r="E19" s="31">
        <v>2.39</v>
      </c>
      <c r="F19" s="18" t="s">
        <v>233</v>
      </c>
      <c r="G19" s="26" t="str">
        <f t="shared" si="1"/>
        <v>2.39 (± 2.3)</v>
      </c>
      <c r="H19" s="36">
        <v>1.74</v>
      </c>
      <c r="I19" s="20" t="s">
        <v>235</v>
      </c>
      <c r="J19" s="27" t="str">
        <f t="shared" si="2"/>
        <v>1.74 (± 2.2)</v>
      </c>
      <c r="K19" s="68">
        <v>6.26</v>
      </c>
      <c r="L19" s="63" t="s">
        <v>304</v>
      </c>
      <c r="M19" s="66" t="str">
        <f t="shared" si="3"/>
        <v>6.26 (± 3.71)</v>
      </c>
      <c r="N19" s="59">
        <v>3.33</v>
      </c>
      <c r="O19" s="54" t="s">
        <v>306</v>
      </c>
      <c r="P19" s="57" t="str">
        <f t="shared" si="4"/>
        <v>3.33 (± 2.4)</v>
      </c>
      <c r="Q19" s="49">
        <v>2.56</v>
      </c>
      <c r="R19" s="42" t="s">
        <v>295</v>
      </c>
      <c r="S19" s="47" t="str">
        <f t="shared" si="5"/>
        <v>2.56 (± 2.51)</v>
      </c>
    </row>
    <row r="20" spans="1:21" x14ac:dyDescent="0.25">
      <c r="A20" s="6" t="s">
        <v>237</v>
      </c>
      <c r="B20" s="33">
        <v>27.5</v>
      </c>
      <c r="C20" s="16" t="s">
        <v>238</v>
      </c>
      <c r="D20" s="25" t="str">
        <f t="shared" si="0"/>
        <v>27.5 (± 4.54)</v>
      </c>
      <c r="E20" s="34">
        <v>24.6</v>
      </c>
      <c r="F20" s="18" t="s">
        <v>240</v>
      </c>
      <c r="G20" s="26" t="str">
        <f t="shared" si="1"/>
        <v>24.6 (± 4.58)</v>
      </c>
      <c r="H20" s="35">
        <v>27.7</v>
      </c>
      <c r="I20" s="20" t="s">
        <v>242</v>
      </c>
      <c r="J20" s="27" t="str">
        <f t="shared" si="2"/>
        <v>27.7 (± 4.67)</v>
      </c>
      <c r="K20" s="67">
        <v>26.2</v>
      </c>
      <c r="L20" s="63" t="s">
        <v>308</v>
      </c>
      <c r="M20" s="66" t="str">
        <f t="shared" si="3"/>
        <v>26.2 (± 4.5)</v>
      </c>
      <c r="N20" s="56">
        <v>29</v>
      </c>
      <c r="O20" s="54" t="s">
        <v>310</v>
      </c>
      <c r="P20" s="57" t="str">
        <f t="shared" si="4"/>
        <v>29 (± 4.74)</v>
      </c>
      <c r="Q20" s="50">
        <v>26.1</v>
      </c>
      <c r="R20" s="42" t="s">
        <v>312</v>
      </c>
      <c r="S20" s="47" t="str">
        <f t="shared" si="5"/>
        <v>26.1 (± 5.02)</v>
      </c>
    </row>
    <row r="21" spans="1:21" x14ac:dyDescent="0.25">
      <c r="A21" s="6" t="s">
        <v>314</v>
      </c>
      <c r="B21" s="33"/>
      <c r="C21" s="16"/>
      <c r="D21" s="37">
        <v>0.56999999999999995</v>
      </c>
      <c r="E21" s="34"/>
      <c r="F21" s="18"/>
      <c r="G21" s="70">
        <v>0.77</v>
      </c>
      <c r="H21" s="38"/>
      <c r="I21" s="38"/>
      <c r="J21" s="38">
        <v>0.9</v>
      </c>
      <c r="K21" s="71"/>
      <c r="L21" s="71"/>
      <c r="M21" s="71">
        <v>0.72</v>
      </c>
      <c r="N21" s="61"/>
      <c r="O21" s="61"/>
      <c r="P21" s="61">
        <v>0.24</v>
      </c>
      <c r="Q21" s="62"/>
      <c r="R21" s="62"/>
      <c r="S21" s="62">
        <v>0.34</v>
      </c>
    </row>
    <row r="22" spans="1:21" x14ac:dyDescent="0.25">
      <c r="A22" s="6" t="s">
        <v>244</v>
      </c>
      <c r="B22" s="22">
        <v>4912</v>
      </c>
      <c r="C22" s="32">
        <v>0.48099999999999998</v>
      </c>
      <c r="D22" s="25" t="str">
        <f>CONCATENATE(B22," (",TEXT(C22,"0.00%"), ")")</f>
        <v>4912 (48.10%)</v>
      </c>
      <c r="E22" s="23">
        <v>3359</v>
      </c>
      <c r="F22" s="29">
        <v>0.36099999999999999</v>
      </c>
      <c r="G22" s="26" t="str">
        <f>CONCATENATE(E22," (",TEXT(F22,"0.00%"), ")")</f>
        <v>3359 (36.10%)</v>
      </c>
      <c r="H22" s="24">
        <v>2048</v>
      </c>
      <c r="I22" s="28">
        <v>0.623</v>
      </c>
      <c r="J22" s="27" t="str">
        <f>CONCATENATE(H22," (",TEXT(I22,"0.00%"), ")")</f>
        <v>2048 (62.30%)</v>
      </c>
      <c r="K22" s="65">
        <v>770</v>
      </c>
      <c r="L22" s="69">
        <v>0.52900000000000003</v>
      </c>
      <c r="M22" s="66" t="str">
        <f>CONCATENATE(K22," (",TEXT(L22,"0.00%"), ")")</f>
        <v>770 (52.90%)</v>
      </c>
      <c r="N22" s="56">
        <v>72101</v>
      </c>
      <c r="O22" s="60">
        <v>0.64800000000000002</v>
      </c>
      <c r="P22" s="57" t="str">
        <f>CONCATENATE(N22," (",TEXT(O22,"0.00%"), ")")</f>
        <v>72101 (64.80%)</v>
      </c>
      <c r="Q22" s="44">
        <v>21133</v>
      </c>
      <c r="R22" s="46">
        <v>0.44600000000000001</v>
      </c>
      <c r="S22" s="47" t="str">
        <f>CONCATENATE(Q22," (",TEXT(R22,"0.00%"), ")")</f>
        <v>21133 (44.60%)</v>
      </c>
    </row>
    <row r="23" spans="1:21" x14ac:dyDescent="0.25">
      <c r="A23" s="6" t="s">
        <v>245</v>
      </c>
      <c r="B23" s="22">
        <v>728</v>
      </c>
      <c r="C23" s="25">
        <v>7.1300000000000002E-2</v>
      </c>
      <c r="D23" s="25" t="str">
        <f>CONCATENATE(B23," (",TEXT(C23,"0.00%"), ")")</f>
        <v>728 (7.13%)</v>
      </c>
      <c r="E23" s="23">
        <v>576</v>
      </c>
      <c r="F23" s="26">
        <v>6.1800000000000001E-2</v>
      </c>
      <c r="G23" s="26" t="str">
        <f>CONCATENATE(E23," (",TEXT(F23,"0.00%"), ")")</f>
        <v>576 (6.18%)</v>
      </c>
      <c r="H23" s="24">
        <v>143</v>
      </c>
      <c r="I23" s="27">
        <v>4.3499999999999997E-2</v>
      </c>
      <c r="J23" s="27" t="str">
        <f>CONCATENATE(H23," (",TEXT(I23,"0.00%"), ")")</f>
        <v>143 (4.35%)</v>
      </c>
      <c r="K23" s="65">
        <v>25</v>
      </c>
      <c r="L23" s="66">
        <v>1.72E-2</v>
      </c>
      <c r="M23" s="66" t="str">
        <f>CONCATENATE(K23," (",TEXT(L23,"0.00%"), ")")</f>
        <v>25 (1.72%)</v>
      </c>
      <c r="N23" s="56">
        <v>1677</v>
      </c>
      <c r="O23" s="57">
        <v>1.5100000000000001E-2</v>
      </c>
      <c r="P23" s="57" t="str">
        <f>CONCATENATE(N23," (",TEXT(O23,"0.00%"), ")")</f>
        <v>1677 (1.51%)</v>
      </c>
      <c r="Q23" s="44">
        <v>3360</v>
      </c>
      <c r="R23" s="47">
        <v>7.0900000000000005E-2</v>
      </c>
      <c r="S23" s="47" t="str">
        <f>CONCATENATE(Q23," (",TEXT(R23,"0.00%"), ")")</f>
        <v>3360 (7.09%)</v>
      </c>
    </row>
    <row r="24" spans="1:21" x14ac:dyDescent="0.25">
      <c r="A24" s="6" t="s">
        <v>246</v>
      </c>
      <c r="B24" s="22">
        <v>1229</v>
      </c>
      <c r="C24" s="37">
        <v>0.12</v>
      </c>
      <c r="D24" s="25" t="str">
        <f>CONCATENATE(B24," (",TEXT(C24,"0.00%"), ")")</f>
        <v>1229 (12.00%)</v>
      </c>
      <c r="E24" s="23">
        <v>1277</v>
      </c>
      <c r="F24" s="29">
        <v>0.13700000000000001</v>
      </c>
      <c r="G24" s="26" t="str">
        <f>CONCATENATE(E24," (",TEXT(F24,"0.00%"), ")")</f>
        <v>1277 (13.70%)</v>
      </c>
      <c r="H24" s="24">
        <v>428</v>
      </c>
      <c r="I24" s="38">
        <v>0.13</v>
      </c>
      <c r="J24" s="27" t="str">
        <f>CONCATENATE(H24," (",TEXT(I24,"0.00%"), ")")</f>
        <v>428 (13.00%)</v>
      </c>
      <c r="K24" s="65">
        <v>80</v>
      </c>
      <c r="L24" s="69">
        <v>5.5E-2</v>
      </c>
      <c r="M24" s="66" t="str">
        <f>CONCATENATE(K24," (",TEXT(L24,"0.00%"), ")")</f>
        <v>80 (5.50%)</v>
      </c>
      <c r="N24" s="56">
        <v>9417</v>
      </c>
      <c r="O24" s="60">
        <v>8.5000000000000006E-2</v>
      </c>
      <c r="P24" s="57" t="str">
        <f>CONCATENATE(N24," (",TEXT(O24,"0.00%"), ")")</f>
        <v>9417 (8.50%)</v>
      </c>
      <c r="Q24" s="44">
        <v>4669</v>
      </c>
      <c r="R24" s="46">
        <v>9.9000000000000005E-2</v>
      </c>
      <c r="S24" s="47" t="str">
        <f>CONCATENATE(Q24," (",TEXT(R24,"0.00%"), ")")</f>
        <v>4669 (9.90%)</v>
      </c>
    </row>
    <row r="25" spans="1:21" x14ac:dyDescent="0.25">
      <c r="B25" s="17"/>
      <c r="C25" s="17"/>
      <c r="D25" s="17"/>
      <c r="E25" s="19"/>
      <c r="F25" s="19"/>
      <c r="G25" s="19"/>
      <c r="H25" s="21"/>
      <c r="I25" s="21"/>
      <c r="J25" s="21"/>
      <c r="K25" s="64"/>
      <c r="L25" s="64"/>
      <c r="M25" s="64"/>
      <c r="N25" s="55"/>
      <c r="O25" s="55"/>
      <c r="P25" s="55"/>
      <c r="Q25" s="41"/>
      <c r="R25" s="41"/>
      <c r="S25" s="41"/>
    </row>
    <row r="26" spans="1:21" x14ac:dyDescent="0.25">
      <c r="B26" s="16" t="s">
        <v>168</v>
      </c>
      <c r="C26" s="17"/>
      <c r="D26" s="17"/>
      <c r="E26" s="18" t="s">
        <v>170</v>
      </c>
      <c r="F26" s="19"/>
      <c r="G26" s="19"/>
      <c r="H26" s="20" t="s">
        <v>172</v>
      </c>
      <c r="I26" s="21"/>
      <c r="J26" s="21"/>
      <c r="K26" s="63" t="s">
        <v>248</v>
      </c>
      <c r="L26" s="64"/>
      <c r="M26" s="64"/>
      <c r="N26" s="54" t="s">
        <v>250</v>
      </c>
      <c r="O26" s="55"/>
      <c r="P26" s="55"/>
      <c r="Q26" s="41"/>
      <c r="R26" s="42" t="s">
        <v>252</v>
      </c>
      <c r="S26" s="11"/>
      <c r="T26"/>
      <c r="U26"/>
    </row>
    <row r="27" spans="1:21" x14ac:dyDescent="0.25">
      <c r="A27" s="6" t="s">
        <v>161</v>
      </c>
      <c r="B27" s="22">
        <v>108209</v>
      </c>
      <c r="C27" s="17"/>
      <c r="D27" s="17"/>
      <c r="E27" s="23">
        <v>223766</v>
      </c>
      <c r="F27" s="19"/>
      <c r="G27" s="19"/>
      <c r="H27" s="24">
        <v>39633</v>
      </c>
      <c r="I27" s="21"/>
      <c r="J27" s="21"/>
      <c r="K27" s="65">
        <v>13049</v>
      </c>
      <c r="L27" s="64"/>
      <c r="M27" s="64"/>
      <c r="N27" s="56">
        <v>1997142</v>
      </c>
      <c r="O27" s="55"/>
      <c r="P27" s="55"/>
      <c r="Q27" s="44">
        <v>186640</v>
      </c>
      <c r="R27" s="41"/>
      <c r="S27" s="11"/>
      <c r="T27"/>
      <c r="U27"/>
    </row>
    <row r="28" spans="1:21" x14ac:dyDescent="0.25">
      <c r="A28" s="6" t="s">
        <v>173</v>
      </c>
      <c r="B28" s="22">
        <v>4726</v>
      </c>
      <c r="C28" s="25">
        <v>4.3700000000000003E-2</v>
      </c>
      <c r="D28" s="25" t="str">
        <f>CONCATENATE(B28," (",TEXT(C28,"0.00%"), ")")</f>
        <v>4726 (4.37%)</v>
      </c>
      <c r="E28" s="23">
        <v>1945</v>
      </c>
      <c r="F28" s="26">
        <v>8.6999999999999994E-3</v>
      </c>
      <c r="G28" s="26" t="str">
        <f>CONCATENATE(E28," (",TEXT(F28,"0.00%"), ")")</f>
        <v>1945 (0.87%)</v>
      </c>
      <c r="H28" s="24">
        <v>237</v>
      </c>
      <c r="I28" s="28">
        <v>6.0000000000000001E-3</v>
      </c>
      <c r="J28" s="27" t="str">
        <f>CONCATENATE(H28," (",TEXT(I28,"0.00%"), ")")</f>
        <v>237 (0.60%)</v>
      </c>
      <c r="K28" s="65">
        <v>42</v>
      </c>
      <c r="L28" s="66">
        <v>3.2000000000000002E-3</v>
      </c>
      <c r="M28" s="66" t="str">
        <f>CONCATENATE(K28," (",TEXT(L28,"0.00%"), ")")</f>
        <v>42 (0.32%)</v>
      </c>
      <c r="N28" s="56">
        <v>21605</v>
      </c>
      <c r="O28" s="57">
        <v>1.0800000000000001E-2</v>
      </c>
      <c r="P28" s="57" t="str">
        <f>CONCATENATE(N28," (",TEXT(O28,"0.00%"), ")")</f>
        <v>21605 (1.08%)</v>
      </c>
      <c r="Q28" s="44">
        <v>3118</v>
      </c>
      <c r="R28" s="47">
        <v>1.67E-2</v>
      </c>
      <c r="S28" s="47" t="str">
        <f>CONCATENATE(Q28," (",TEXT(R28,"0.00%"), ")")</f>
        <v>3118 (1.67%)</v>
      </c>
      <c r="T28"/>
      <c r="U28"/>
    </row>
    <row r="29" spans="1:21" x14ac:dyDescent="0.25">
      <c r="A29" s="6" t="s">
        <v>174</v>
      </c>
      <c r="B29" s="22">
        <v>2479</v>
      </c>
      <c r="C29" s="16" t="s">
        <v>176</v>
      </c>
      <c r="D29" s="25" t="str">
        <f>CONCATENATE(B29," ",C29)</f>
        <v>2479 (± 2326)</v>
      </c>
      <c r="E29" s="23">
        <v>2473</v>
      </c>
      <c r="F29" s="18" t="s">
        <v>178</v>
      </c>
      <c r="G29" s="26" t="str">
        <f>CONCATENATE(E29," ",F29)</f>
        <v>2473 (± 1166)</v>
      </c>
      <c r="H29" s="24">
        <v>2606</v>
      </c>
      <c r="I29" s="20" t="s">
        <v>180</v>
      </c>
      <c r="J29" s="27" t="str">
        <f>CONCATENATE(H29," ",I29)</f>
        <v>2606 (± 2174)</v>
      </c>
      <c r="K29" s="65">
        <v>2001</v>
      </c>
      <c r="L29" s="63" t="s">
        <v>254</v>
      </c>
      <c r="M29" s="66" t="str">
        <f>CONCATENATE(K29," ",L29)</f>
        <v>2001 (± 1818)</v>
      </c>
      <c r="N29" s="56">
        <v>1653</v>
      </c>
      <c r="O29" s="54" t="s">
        <v>256</v>
      </c>
      <c r="P29" s="57" t="str">
        <f>CONCATENATE(N29," ",O29)</f>
        <v>1653 (± 992)</v>
      </c>
      <c r="Q29" s="44">
        <v>4993</v>
      </c>
      <c r="R29" s="42" t="s">
        <v>258</v>
      </c>
      <c r="S29" s="47" t="str">
        <f>CONCATENATE(Q29," ",R29)</f>
        <v>4993 (± 4586)</v>
      </c>
      <c r="T29"/>
      <c r="U29"/>
    </row>
    <row r="30" spans="1:21" x14ac:dyDescent="0.25">
      <c r="A30" s="6" t="s">
        <v>181</v>
      </c>
      <c r="B30" s="22">
        <v>3946</v>
      </c>
      <c r="C30" s="25">
        <v>3.6499999999999998E-2</v>
      </c>
      <c r="D30" s="25" t="str">
        <f>CONCATENATE(B30," (",TEXT(C30,"0.00%"), ")")</f>
        <v>3946 (3.65%)</v>
      </c>
      <c r="E30" s="23">
        <v>665</v>
      </c>
      <c r="F30" s="29">
        <v>3.0000000000000001E-3</v>
      </c>
      <c r="G30" s="26" t="str">
        <f>CONCATENATE(E30," (",TEXT(F30,"0.00%"), ")")</f>
        <v>665 (0.30%)</v>
      </c>
      <c r="H30" s="24">
        <v>341</v>
      </c>
      <c r="I30" s="27">
        <v>8.6E-3</v>
      </c>
      <c r="J30" s="27" t="str">
        <f>CONCATENATE(H30," (",TEXT(I30,"0.00%"), ")")</f>
        <v>341 (0.86%)</v>
      </c>
      <c r="K30" s="65">
        <v>173</v>
      </c>
      <c r="L30" s="66">
        <v>1.3299999999999999E-2</v>
      </c>
      <c r="M30" s="66" t="str">
        <f>CONCATENATE(K30," (",TEXT(L30,"0.00%"), ")")</f>
        <v>173 (1.33%)</v>
      </c>
      <c r="N30" s="56">
        <v>33000</v>
      </c>
      <c r="O30" s="57">
        <v>1.6500000000000001E-2</v>
      </c>
      <c r="P30" s="57" t="str">
        <f>CONCATENATE(N30," (",TEXT(O30,"0.00%"), ")")</f>
        <v>33000 (1.65%)</v>
      </c>
      <c r="Q30" s="44">
        <v>4897</v>
      </c>
      <c r="R30" s="47">
        <v>2.6200000000000001E-2</v>
      </c>
      <c r="S30" s="47" t="str">
        <f>CONCATENATE(Q30," (",TEXT(R30,"0.00%"), ")")</f>
        <v>4897 (2.62%)</v>
      </c>
      <c r="T30"/>
      <c r="U30"/>
    </row>
    <row r="31" spans="1:21" x14ac:dyDescent="0.25">
      <c r="A31" s="6" t="s">
        <v>182</v>
      </c>
      <c r="B31" s="22">
        <v>2464</v>
      </c>
      <c r="C31" s="16" t="s">
        <v>184</v>
      </c>
      <c r="D31" s="25" t="str">
        <f>CONCATENATE(B31," ",C31)</f>
        <v>2464 (± 2514)</v>
      </c>
      <c r="E31" s="23">
        <v>2521</v>
      </c>
      <c r="F31" s="18" t="s">
        <v>186</v>
      </c>
      <c r="G31" s="26" t="str">
        <f>CONCATENATE(E31," ",F31)</f>
        <v>2521 (± 1555)</v>
      </c>
      <c r="H31" s="24">
        <v>3644</v>
      </c>
      <c r="I31" s="20" t="s">
        <v>188</v>
      </c>
      <c r="J31" s="27" t="str">
        <f>CONCATENATE(H31," ",I31)</f>
        <v>3644 (± 2789)</v>
      </c>
      <c r="K31" s="65">
        <v>2119</v>
      </c>
      <c r="L31" s="63" t="s">
        <v>260</v>
      </c>
      <c r="M31" s="66" t="str">
        <f>CONCATENATE(K31," ",L31)</f>
        <v>2119 (± 2338)</v>
      </c>
      <c r="N31" s="56">
        <v>1708</v>
      </c>
      <c r="O31" s="54" t="s">
        <v>262</v>
      </c>
      <c r="P31" s="57" t="str">
        <f>CONCATENATE(N31," ",O31)</f>
        <v>1708 (± 1024)</v>
      </c>
      <c r="Q31" s="44">
        <v>6120</v>
      </c>
      <c r="R31" s="42" t="s">
        <v>264</v>
      </c>
      <c r="S31" s="47" t="str">
        <f>CONCATENATE(Q31," ",R31)</f>
        <v>6120 (± 5702)</v>
      </c>
      <c r="T31"/>
      <c r="U31"/>
    </row>
    <row r="32" spans="1:21" x14ac:dyDescent="0.25">
      <c r="A32" s="6" t="s">
        <v>189</v>
      </c>
      <c r="B32" s="22">
        <v>778</v>
      </c>
      <c r="C32" s="25">
        <v>7.1999999999999998E-3</v>
      </c>
      <c r="D32" s="25" t="str">
        <f>CONCATENATE(B32," (",TEXT(C32,"0.00%"), ")")</f>
        <v>778 (0.72%)</v>
      </c>
      <c r="E32" s="23">
        <v>2114</v>
      </c>
      <c r="F32" s="26">
        <v>9.4000000000000004E-3</v>
      </c>
      <c r="G32" s="26" t="str">
        <f>CONCATENATE(E32," (",TEXT(F32,"0.00%"), ")")</f>
        <v>2114 (0.94%)</v>
      </c>
      <c r="H32" s="20" t="s">
        <v>27</v>
      </c>
      <c r="I32" s="21"/>
      <c r="J32" s="20" t="s">
        <v>27</v>
      </c>
      <c r="K32" s="65">
        <v>18</v>
      </c>
      <c r="L32" s="66">
        <v>1.4E-3</v>
      </c>
      <c r="M32" s="66" t="str">
        <f>CONCATENATE(K32," (",TEXT(L32,"0.00%"), ")")</f>
        <v>18 (0.14%)</v>
      </c>
      <c r="N32" s="56">
        <v>1876</v>
      </c>
      <c r="O32" s="57">
        <v>8.9999999999999998E-4</v>
      </c>
      <c r="P32" s="57" t="str">
        <f>CONCATENATE(N32," (",TEXT(O32,"0.00%"), ")")</f>
        <v>1876 (0.09%)</v>
      </c>
      <c r="Q32" s="44">
        <v>983</v>
      </c>
      <c r="R32" s="47">
        <v>5.3E-3</v>
      </c>
      <c r="S32" s="47" t="str">
        <f>CONCATENATE(Q32," (",TEXT(R32,"0.00%"), ")")</f>
        <v>983 (0.53%)</v>
      </c>
      <c r="T32"/>
      <c r="U32"/>
    </row>
    <row r="33" spans="1:21" x14ac:dyDescent="0.25">
      <c r="A33" s="6" t="s">
        <v>190</v>
      </c>
      <c r="B33" s="30">
        <v>658.03</v>
      </c>
      <c r="C33" s="16" t="s">
        <v>192</v>
      </c>
      <c r="D33" s="25" t="str">
        <f>CONCATENATE(B33," ",C33)</f>
        <v>658.03 (± 1178.8)</v>
      </c>
      <c r="E33" s="31">
        <v>401.29</v>
      </c>
      <c r="F33" s="18" t="s">
        <v>194</v>
      </c>
      <c r="G33" s="26" t="str">
        <f>CONCATENATE(E33," ",F33)</f>
        <v>401.29 (± 319.8)</v>
      </c>
      <c r="H33" s="20" t="s">
        <v>27</v>
      </c>
      <c r="I33" s="21"/>
      <c r="J33" s="20" t="s">
        <v>27</v>
      </c>
      <c r="K33" s="67">
        <v>244.5</v>
      </c>
      <c r="L33" s="63" t="s">
        <v>266</v>
      </c>
      <c r="M33" s="66" t="str">
        <f>CONCATENATE(K33," ",L33)</f>
        <v>244.5 (± 264.6)</v>
      </c>
      <c r="N33" s="59">
        <v>301.27</v>
      </c>
      <c r="O33" s="54" t="s">
        <v>268</v>
      </c>
      <c r="P33" s="57" t="str">
        <f>CONCATENATE(N33," ",O33)</f>
        <v>301.27 (± 544.1)</v>
      </c>
      <c r="Q33" s="49">
        <v>1111.3499999999999</v>
      </c>
      <c r="R33" s="42" t="s">
        <v>270</v>
      </c>
      <c r="S33" s="47" t="str">
        <f>CONCATENATE(Q33," ",R33)</f>
        <v>1111.35 (± 1371.7)</v>
      </c>
      <c r="T33"/>
      <c r="U33"/>
    </row>
    <row r="34" spans="1:21" x14ac:dyDescent="0.25">
      <c r="A34" s="6" t="s">
        <v>195</v>
      </c>
      <c r="B34" s="22">
        <v>1303</v>
      </c>
      <c r="C34" s="32">
        <v>1.2E-2</v>
      </c>
      <c r="D34" s="25" t="str">
        <f>CONCATENATE(B34," (",TEXT(C34,"0.00%"), ")")</f>
        <v>1303 (1.20%)</v>
      </c>
      <c r="E34" s="23">
        <v>2658</v>
      </c>
      <c r="F34" s="26">
        <v>1.1900000000000001E-2</v>
      </c>
      <c r="G34" s="26" t="str">
        <f>CONCATENATE(E34," (",TEXT(F34,"0.00%"), ")")</f>
        <v>2658 (1.19%)</v>
      </c>
      <c r="H34" s="20" t="s">
        <v>27</v>
      </c>
      <c r="I34" s="21"/>
      <c r="J34" s="20" t="s">
        <v>27</v>
      </c>
      <c r="K34" s="65">
        <v>17</v>
      </c>
      <c r="L34" s="66">
        <v>1.2999999999999999E-3</v>
      </c>
      <c r="M34" s="66" t="str">
        <f>CONCATENATE(K34," (",TEXT(L34,"0.00%"), ")")</f>
        <v>17 (0.13%)</v>
      </c>
      <c r="N34" s="56">
        <v>14384</v>
      </c>
      <c r="O34" s="57">
        <v>7.1999999999999998E-3</v>
      </c>
      <c r="P34" s="57" t="str">
        <f>CONCATENATE(N34," (",TEXT(O34,"0.00%"), ")")</f>
        <v>14384 (0.72%)</v>
      </c>
      <c r="Q34" s="44">
        <v>18</v>
      </c>
      <c r="R34" s="47">
        <v>1E-4</v>
      </c>
      <c r="S34" s="47" t="str">
        <f>CONCATENATE(Q34," (",TEXT(R34,"0.00%"), ")")</f>
        <v>18 (0.01%)</v>
      </c>
      <c r="T34"/>
      <c r="U34"/>
    </row>
    <row r="35" spans="1:21" x14ac:dyDescent="0.25">
      <c r="A35" s="6" t="s">
        <v>196</v>
      </c>
      <c r="B35" s="33">
        <v>1053.5</v>
      </c>
      <c r="C35" s="16" t="s">
        <v>198</v>
      </c>
      <c r="D35" s="25" t="str">
        <f>CONCATENATE(B35," ",C35)</f>
        <v>1053.5 (± 157)</v>
      </c>
      <c r="E35" s="34">
        <v>1063.4000000000001</v>
      </c>
      <c r="F35" s="18" t="s">
        <v>200</v>
      </c>
      <c r="G35" s="26" t="str">
        <f>CONCATENATE(E35," ",F35)</f>
        <v>1063.4 (± 212)</v>
      </c>
      <c r="H35" s="20" t="s">
        <v>27</v>
      </c>
      <c r="I35" s="21"/>
      <c r="J35" s="20" t="s">
        <v>27</v>
      </c>
      <c r="K35" s="67">
        <v>171.6</v>
      </c>
      <c r="L35" s="63" t="s">
        <v>272</v>
      </c>
      <c r="M35" s="66" t="str">
        <f>CONCATENATE(K35," ",L35)</f>
        <v>171.6 (± 0)</v>
      </c>
      <c r="N35" s="58">
        <v>50.6</v>
      </c>
      <c r="O35" s="54" t="s">
        <v>272</v>
      </c>
      <c r="P35" s="57" t="str">
        <f>CONCATENATE(N35," ",O35)</f>
        <v>50.6 (± 0)</v>
      </c>
      <c r="Q35" s="50">
        <v>58.2</v>
      </c>
      <c r="R35" s="42" t="s">
        <v>272</v>
      </c>
      <c r="S35" s="47" t="str">
        <f>CONCATENATE(Q35," ",R35)</f>
        <v>58.2 (± 0)</v>
      </c>
      <c r="T35"/>
      <c r="U35"/>
    </row>
    <row r="36" spans="1:21" x14ac:dyDescent="0.25">
      <c r="A36" s="6" t="s">
        <v>162</v>
      </c>
      <c r="C36" s="17"/>
      <c r="D36" s="16" t="s">
        <v>202</v>
      </c>
      <c r="F36" s="19"/>
      <c r="G36" s="18" t="s">
        <v>204</v>
      </c>
      <c r="I36" s="21"/>
      <c r="J36" s="20" t="s">
        <v>205</v>
      </c>
      <c r="L36" s="64"/>
      <c r="M36" s="63" t="s">
        <v>276</v>
      </c>
      <c r="O36" s="55"/>
      <c r="P36" s="54" t="s">
        <v>278</v>
      </c>
      <c r="R36" s="41"/>
      <c r="S36" s="42" t="s">
        <v>280</v>
      </c>
      <c r="T36"/>
      <c r="U36"/>
    </row>
    <row r="37" spans="1:21" x14ac:dyDescent="0.25">
      <c r="A37" s="6" t="s">
        <v>206</v>
      </c>
      <c r="B37" s="33">
        <v>77.900000000000006</v>
      </c>
      <c r="C37" s="16" t="s">
        <v>208</v>
      </c>
      <c r="D37" s="25" t="str">
        <f>CONCATENATE(B37," ",C37)</f>
        <v>77.9 (± 7.85)</v>
      </c>
      <c r="E37" s="34">
        <v>80.3</v>
      </c>
      <c r="F37" s="18" t="s">
        <v>210</v>
      </c>
      <c r="G37" s="26" t="str">
        <f>CONCATENATE(E37," ",F37)</f>
        <v>80.3 (± 8.53)</v>
      </c>
      <c r="H37" s="35">
        <v>80.7</v>
      </c>
      <c r="I37" s="20" t="s">
        <v>212</v>
      </c>
      <c r="J37" s="27" t="str">
        <f>CONCATENATE(H37," ",I37)</f>
        <v>80.7 (± 8.02)</v>
      </c>
      <c r="K37" s="65">
        <v>64</v>
      </c>
      <c r="L37" s="63" t="s">
        <v>282</v>
      </c>
      <c r="M37" s="66" t="str">
        <f>CONCATENATE(K37," ",L37)</f>
        <v>64 (± 9.43)</v>
      </c>
      <c r="N37" s="58">
        <v>80.099999999999994</v>
      </c>
      <c r="O37" s="54" t="s">
        <v>284</v>
      </c>
      <c r="P37" s="57" t="str">
        <f>CONCATENATE(N37," ",O37)</f>
        <v>80.1 (± 7.27)</v>
      </c>
      <c r="Q37" s="50">
        <v>77.099999999999994</v>
      </c>
      <c r="R37" s="42" t="s">
        <v>286</v>
      </c>
      <c r="S37" s="47" t="str">
        <f>CONCATENATE(Q37," ",R37)</f>
        <v>77.1 (± 8.57)</v>
      </c>
      <c r="T37"/>
      <c r="U37"/>
    </row>
    <row r="38" spans="1:21" x14ac:dyDescent="0.25">
      <c r="A38" s="6" t="s">
        <v>213</v>
      </c>
      <c r="B38" s="22">
        <v>94</v>
      </c>
      <c r="C38" s="16" t="s">
        <v>215</v>
      </c>
      <c r="D38" s="25" t="str">
        <f t="shared" ref="D38:D42" si="6">CONCATENATE(B38," ",C38)</f>
        <v>94 (± 85.4)</v>
      </c>
      <c r="E38" s="18" t="s">
        <v>27</v>
      </c>
      <c r="F38" s="19"/>
      <c r="G38" s="26" t="str">
        <f t="shared" ref="G38:G42" si="7">CONCATENATE(E38," ",F38)</f>
        <v xml:space="preserve">- </v>
      </c>
      <c r="H38" s="20" t="s">
        <v>27</v>
      </c>
      <c r="I38" s="21"/>
      <c r="J38" s="27" t="str">
        <f t="shared" ref="J38:J42" si="8">CONCATENATE(H38," ",I38)</f>
        <v xml:space="preserve">- </v>
      </c>
      <c r="K38" s="65">
        <v>7</v>
      </c>
      <c r="L38" s="63" t="s">
        <v>288</v>
      </c>
      <c r="M38" s="66" t="str">
        <f t="shared" ref="M38:M42" si="9">CONCATENATE(K38," ",L38)</f>
        <v>7 (± 20.9)</v>
      </c>
      <c r="N38" s="56">
        <v>30</v>
      </c>
      <c r="O38" s="54" t="s">
        <v>290</v>
      </c>
      <c r="P38" s="57" t="str">
        <f t="shared" ref="P38:P42" si="10">CONCATENATE(N38," ",O38)</f>
        <v>30 (± 26.2)</v>
      </c>
      <c r="Q38" s="44">
        <v>33</v>
      </c>
      <c r="R38" s="42" t="s">
        <v>292</v>
      </c>
      <c r="S38" s="47" t="str">
        <f t="shared" ref="S38:S42" si="11">CONCATENATE(Q38," ",R38)</f>
        <v>33 (± 44)</v>
      </c>
      <c r="T38"/>
      <c r="U38"/>
    </row>
    <row r="39" spans="1:21" x14ac:dyDescent="0.25">
      <c r="A39" s="6" t="s">
        <v>216</v>
      </c>
      <c r="B39" s="33">
        <v>3.8</v>
      </c>
      <c r="C39" s="16" t="s">
        <v>218</v>
      </c>
      <c r="D39" s="25" t="str">
        <f t="shared" si="6"/>
        <v>3.8 (± 2.19)</v>
      </c>
      <c r="E39" s="31">
        <v>9.66</v>
      </c>
      <c r="F39" s="18" t="s">
        <v>220</v>
      </c>
      <c r="G39" s="26" t="str">
        <f t="shared" si="7"/>
        <v>9.66 (± 2.35)</v>
      </c>
      <c r="H39" s="36">
        <v>12.19</v>
      </c>
      <c r="I39" s="20" t="s">
        <v>222</v>
      </c>
      <c r="J39" s="27" t="str">
        <f t="shared" si="8"/>
        <v>12.19 (± 5.97)</v>
      </c>
      <c r="K39" s="67">
        <v>12.3</v>
      </c>
      <c r="L39" s="63" t="s">
        <v>294</v>
      </c>
      <c r="M39" s="66" t="str">
        <f t="shared" si="9"/>
        <v>12.3 (± 3.03)</v>
      </c>
      <c r="N39" s="59">
        <v>8.7899999999999991</v>
      </c>
      <c r="O39" s="54" t="s">
        <v>218</v>
      </c>
      <c r="P39" s="57" t="str">
        <f t="shared" si="10"/>
        <v>8.79 (± 2.19)</v>
      </c>
      <c r="Q39" s="49">
        <v>18.59</v>
      </c>
      <c r="R39" s="42" t="s">
        <v>297</v>
      </c>
      <c r="S39" s="47" t="str">
        <f t="shared" si="11"/>
        <v>18.59 (± 17.09)</v>
      </c>
      <c r="T39"/>
      <c r="U39"/>
    </row>
    <row r="40" spans="1:21" x14ac:dyDescent="0.25">
      <c r="A40" s="6" t="s">
        <v>223</v>
      </c>
      <c r="B40" s="30">
        <v>1.24</v>
      </c>
      <c r="C40" s="16" t="s">
        <v>225</v>
      </c>
      <c r="D40" s="25" t="str">
        <f t="shared" si="6"/>
        <v>1.24 (± 1.51)</v>
      </c>
      <c r="E40" s="31">
        <v>5.79</v>
      </c>
      <c r="F40" s="18" t="s">
        <v>227</v>
      </c>
      <c r="G40" s="26" t="str">
        <f t="shared" si="7"/>
        <v>5.79 (± 3.18)</v>
      </c>
      <c r="H40" s="36">
        <v>8.6300000000000008</v>
      </c>
      <c r="I40" s="20" t="s">
        <v>229</v>
      </c>
      <c r="J40" s="27" t="str">
        <f t="shared" si="8"/>
        <v>8.63 (± 5.59)</v>
      </c>
      <c r="K40" s="68">
        <v>4.37</v>
      </c>
      <c r="L40" s="63" t="s">
        <v>299</v>
      </c>
      <c r="M40" s="66" t="str">
        <f t="shared" si="9"/>
        <v>4.37 (± 3.14)</v>
      </c>
      <c r="N40" s="59">
        <v>4.37</v>
      </c>
      <c r="O40" s="54" t="s">
        <v>301</v>
      </c>
      <c r="P40" s="57" t="str">
        <f t="shared" si="10"/>
        <v>4.37 (± 2.71)</v>
      </c>
      <c r="Q40" s="49">
        <v>12.96</v>
      </c>
      <c r="R40" s="42" t="s">
        <v>303</v>
      </c>
      <c r="S40" s="47" t="str">
        <f t="shared" si="11"/>
        <v>12.96 (± 16.2)</v>
      </c>
      <c r="T40"/>
      <c r="U40"/>
    </row>
    <row r="41" spans="1:21" x14ac:dyDescent="0.25">
      <c r="A41" s="6" t="s">
        <v>230</v>
      </c>
      <c r="B41" s="30">
        <v>2.56</v>
      </c>
      <c r="C41" s="16" t="s">
        <v>232</v>
      </c>
      <c r="D41" s="25" t="str">
        <f t="shared" si="6"/>
        <v>2.56 (± 1.93)</v>
      </c>
      <c r="E41" s="31">
        <v>3.87</v>
      </c>
      <c r="F41" s="18" t="s">
        <v>234</v>
      </c>
      <c r="G41" s="26" t="str">
        <f t="shared" si="7"/>
        <v>3.87 (± 2.86)</v>
      </c>
      <c r="H41" s="36">
        <v>3.56</v>
      </c>
      <c r="I41" s="20" t="s">
        <v>236</v>
      </c>
      <c r="J41" s="27" t="str">
        <f t="shared" si="8"/>
        <v>3.56 (± 3.43)</v>
      </c>
      <c r="K41" s="68">
        <v>7.93</v>
      </c>
      <c r="L41" s="63" t="s">
        <v>305</v>
      </c>
      <c r="M41" s="66" t="str">
        <f t="shared" si="9"/>
        <v>7.93 (± 3.7)</v>
      </c>
      <c r="N41" s="59">
        <v>4.43</v>
      </c>
      <c r="O41" s="54" t="s">
        <v>307</v>
      </c>
      <c r="P41" s="57" t="str">
        <f t="shared" si="10"/>
        <v>4.43 (± 2.68)</v>
      </c>
      <c r="Q41" s="49">
        <v>5.63</v>
      </c>
      <c r="R41" s="42" t="s">
        <v>239</v>
      </c>
      <c r="S41" s="47" t="str">
        <f t="shared" si="11"/>
        <v>5.63 (± 4.72)</v>
      </c>
      <c r="T41"/>
      <c r="U41"/>
    </row>
    <row r="42" spans="1:21" x14ac:dyDescent="0.25">
      <c r="A42" s="6" t="s">
        <v>237</v>
      </c>
      <c r="B42" s="33">
        <v>28.2</v>
      </c>
      <c r="C42" s="16" t="s">
        <v>239</v>
      </c>
      <c r="D42" s="25" t="str">
        <f t="shared" si="6"/>
        <v>28.2 (± 4.72)</v>
      </c>
      <c r="E42" s="34">
        <v>25.9</v>
      </c>
      <c r="F42" s="18" t="s">
        <v>241</v>
      </c>
      <c r="G42" s="26" t="str">
        <f t="shared" si="7"/>
        <v>25.9 (± 5.36)</v>
      </c>
      <c r="H42" s="24">
        <v>29</v>
      </c>
      <c r="I42" s="20" t="s">
        <v>243</v>
      </c>
      <c r="J42" s="27" t="str">
        <f t="shared" si="8"/>
        <v>29 (± 4.84)</v>
      </c>
      <c r="K42" s="67">
        <v>25.9</v>
      </c>
      <c r="L42" s="63" t="s">
        <v>309</v>
      </c>
      <c r="M42" s="66" t="str">
        <f t="shared" si="9"/>
        <v>25.9 (± 5.21)</v>
      </c>
      <c r="N42" s="58">
        <v>29.6</v>
      </c>
      <c r="O42" s="54" t="s">
        <v>311</v>
      </c>
      <c r="P42" s="57" t="str">
        <f t="shared" si="10"/>
        <v>29.6 (± 4.79)</v>
      </c>
      <c r="Q42" s="50">
        <v>26.9</v>
      </c>
      <c r="R42" s="42" t="s">
        <v>313</v>
      </c>
      <c r="S42" s="47" t="str">
        <f t="shared" si="11"/>
        <v>26.9 (± 4.92)</v>
      </c>
      <c r="T42"/>
      <c r="U42"/>
    </row>
    <row r="43" spans="1:21" x14ac:dyDescent="0.25">
      <c r="A43" s="6" t="s">
        <v>314</v>
      </c>
      <c r="B43" s="33"/>
      <c r="C43" s="16"/>
      <c r="D43" s="37">
        <v>0.51</v>
      </c>
      <c r="E43" s="34"/>
      <c r="F43" s="18"/>
      <c r="G43" s="70">
        <v>0.8</v>
      </c>
      <c r="H43" s="38"/>
      <c r="I43" s="38"/>
      <c r="J43" s="38">
        <v>0.89</v>
      </c>
      <c r="K43" s="71"/>
      <c r="L43" s="71"/>
      <c r="M43" s="71">
        <v>0.84</v>
      </c>
      <c r="N43" s="61"/>
      <c r="O43" s="61"/>
      <c r="P43" s="61">
        <v>0.22</v>
      </c>
      <c r="Q43" s="62"/>
      <c r="R43" s="62"/>
      <c r="S43" s="62">
        <v>0.35</v>
      </c>
      <c r="T43"/>
      <c r="U43"/>
    </row>
    <row r="44" spans="1:21" x14ac:dyDescent="0.25">
      <c r="A44" s="6" t="s">
        <v>244</v>
      </c>
      <c r="B44" s="22">
        <v>55385</v>
      </c>
      <c r="C44" s="32">
        <v>0.51200000000000001</v>
      </c>
      <c r="D44" s="25" t="str">
        <f>CONCATENATE(B44," (",TEXT(C44,"0.00%"), ")")</f>
        <v>55385 (51.20%)</v>
      </c>
      <c r="E44" s="23">
        <v>69225</v>
      </c>
      <c r="F44" s="29">
        <v>0.309</v>
      </c>
      <c r="G44" s="26" t="str">
        <f>CONCATENATE(E44," (",TEXT(F44,"0.00%"), ")")</f>
        <v>69225 (30.90%)</v>
      </c>
      <c r="H44" s="24">
        <v>15324</v>
      </c>
      <c r="I44" s="28">
        <v>0.38700000000000001</v>
      </c>
      <c r="J44" s="27" t="str">
        <f>CONCATENATE(H44," (",TEXT(I44,"0.00%"), ")")</f>
        <v>15324 (38.70%)</v>
      </c>
      <c r="K44" s="65">
        <v>1420</v>
      </c>
      <c r="L44" s="69">
        <v>0.109</v>
      </c>
      <c r="M44" s="66" t="str">
        <f>CONCATENATE(K44," (",TEXT(L44,"0.00%"), ")")</f>
        <v>1420 (10.90%)</v>
      </c>
      <c r="N44" s="56">
        <v>1314400</v>
      </c>
      <c r="O44" s="60">
        <v>0.65800000000000003</v>
      </c>
      <c r="P44" s="57" t="str">
        <f>CONCATENATE(N44," (",TEXT(O44,"0.00%"), ")")</f>
        <v>1314400 (65.80%)</v>
      </c>
      <c r="Q44" s="44">
        <v>75878</v>
      </c>
      <c r="R44" s="46">
        <v>0.40699999999999997</v>
      </c>
      <c r="S44" s="47" t="str">
        <f>CONCATENATE(Q44," (",TEXT(R44,"0.00%"), ")")</f>
        <v>75878 (40.70%)</v>
      </c>
      <c r="T44"/>
      <c r="U44"/>
    </row>
    <row r="45" spans="1:21" x14ac:dyDescent="0.25">
      <c r="A45" s="6" t="s">
        <v>245</v>
      </c>
      <c r="B45" s="22">
        <v>6900</v>
      </c>
      <c r="C45" s="25">
        <v>6.3799999999999996E-2</v>
      </c>
      <c r="D45" s="25" t="str">
        <f>CONCATENATE(B45," (",TEXT(C45,"0.00%"), ")")</f>
        <v>6900 (6.38%)</v>
      </c>
      <c r="E45" s="23">
        <v>14651</v>
      </c>
      <c r="F45" s="26">
        <v>6.5500000000000003E-2</v>
      </c>
      <c r="G45" s="26" t="str">
        <f>CONCATENATE(E45," (",TEXT(F45,"0.00%"), ")")</f>
        <v>14651 (6.55%)</v>
      </c>
      <c r="H45" s="24">
        <v>1368</v>
      </c>
      <c r="I45" s="27">
        <v>3.4500000000000003E-2</v>
      </c>
      <c r="J45" s="27" t="str">
        <f>CONCATENATE(H45," (",TEXT(I45,"0.00%"), ")")</f>
        <v>1368 (3.45%)</v>
      </c>
      <c r="K45" s="65">
        <v>38</v>
      </c>
      <c r="L45" s="66">
        <v>2.8999999999999998E-3</v>
      </c>
      <c r="M45" s="66" t="str">
        <f>CONCATENATE(K45," (",TEXT(L45,"0.00%"), ")")</f>
        <v>38 (0.29%)</v>
      </c>
      <c r="N45" s="56">
        <v>26002</v>
      </c>
      <c r="O45" s="60">
        <v>1.2999999999999999E-2</v>
      </c>
      <c r="P45" s="57" t="str">
        <f>CONCATENATE(N45," (",TEXT(O45,"0.00%"), ")")</f>
        <v>26002 (1.30%)</v>
      </c>
      <c r="Q45" s="44">
        <v>9605</v>
      </c>
      <c r="R45" s="47">
        <v>5.1499999999999997E-2</v>
      </c>
      <c r="S45" s="47" t="str">
        <f>CONCATENATE(Q45," (",TEXT(R45,"0.00%"), ")")</f>
        <v>9605 (5.15%)</v>
      </c>
      <c r="T45"/>
      <c r="U45"/>
    </row>
    <row r="46" spans="1:21" x14ac:dyDescent="0.25">
      <c r="A46" s="6" t="s">
        <v>246</v>
      </c>
      <c r="B46" s="22">
        <v>6901</v>
      </c>
      <c r="C46" s="32">
        <v>6.4000000000000001E-2</v>
      </c>
      <c r="D46" s="25" t="str">
        <f>CONCATENATE(B46," (",TEXT(C46,"0.00%"), ")")</f>
        <v>6901 (6.40%)</v>
      </c>
      <c r="E46" s="23">
        <v>16767</v>
      </c>
      <c r="F46" s="29">
        <v>7.4999999999999997E-2</v>
      </c>
      <c r="G46" s="26" t="str">
        <f>CONCATENATE(E46," (",TEXT(F46,"0.00%"), ")")</f>
        <v>16767 (7.50%)</v>
      </c>
      <c r="H46" s="24">
        <v>1788</v>
      </c>
      <c r="I46" s="28">
        <v>4.4999999999999998E-2</v>
      </c>
      <c r="J46" s="27" t="str">
        <f>CONCATENATE(H46," (",TEXT(I46,"0.00%"), ")")</f>
        <v>1788 (4.50%)</v>
      </c>
      <c r="K46" s="65">
        <v>80</v>
      </c>
      <c r="L46" s="69">
        <v>6.0000000000000001E-3</v>
      </c>
      <c r="M46" s="66" t="str">
        <f>CONCATENATE(K46," (",TEXT(L46,"0.00%"), ")")</f>
        <v>80 (0.60%)</v>
      </c>
      <c r="N46" s="56">
        <v>73595</v>
      </c>
      <c r="O46" s="60">
        <v>3.6999999999999998E-2</v>
      </c>
      <c r="P46" s="57" t="str">
        <f>CONCATENATE(N46," (",TEXT(O46,"0.00%"), ")")</f>
        <v>73595 (3.70%)</v>
      </c>
      <c r="Q46" s="44">
        <v>8272</v>
      </c>
      <c r="R46" s="46">
        <v>4.3999999999999997E-2</v>
      </c>
      <c r="S46" s="47" t="str">
        <f>CONCATENATE(Q46," (",TEXT(R46,"0.00%"), ")")</f>
        <v>8272 (4.40%)</v>
      </c>
      <c r="T46"/>
      <c r="U46"/>
    </row>
    <row r="47" spans="1:21" x14ac:dyDescent="0.25">
      <c r="U47"/>
    </row>
    <row r="48" spans="1:21" x14ac:dyDescent="0.25">
      <c r="U48"/>
    </row>
    <row r="49" spans="1:26" x14ac:dyDescent="0.25">
      <c r="A49" s="5" t="s">
        <v>958</v>
      </c>
      <c r="U49"/>
    </row>
    <row r="51" spans="1:26" x14ac:dyDescent="0.25">
      <c r="B51" s="12" t="s">
        <v>167</v>
      </c>
      <c r="C51" s="13"/>
      <c r="D51" s="13"/>
      <c r="E51" s="12" t="s">
        <v>168</v>
      </c>
      <c r="F51" s="13"/>
      <c r="G51" s="13"/>
      <c r="H51" s="9" t="s">
        <v>169</v>
      </c>
      <c r="I51" s="10"/>
      <c r="J51" s="10"/>
      <c r="K51" s="9" t="s">
        <v>170</v>
      </c>
      <c r="L51" s="10"/>
      <c r="M51" s="10"/>
      <c r="N51" s="14" t="s">
        <v>171</v>
      </c>
      <c r="O51" s="15"/>
      <c r="P51" s="15"/>
      <c r="Q51" s="14" t="s">
        <v>172</v>
      </c>
      <c r="R51" s="15"/>
      <c r="T51"/>
      <c r="U51"/>
      <c r="V51" s="5"/>
      <c r="W51" s="5"/>
      <c r="X51" s="5"/>
      <c r="Y51" s="5"/>
    </row>
    <row r="52" spans="1:26" x14ac:dyDescent="0.25">
      <c r="A52" s="6" t="s">
        <v>845</v>
      </c>
      <c r="B52" s="24">
        <v>4011</v>
      </c>
      <c r="C52" s="21"/>
      <c r="D52" s="21"/>
      <c r="E52" s="24">
        <v>27222</v>
      </c>
      <c r="F52" s="21"/>
      <c r="G52" s="21"/>
      <c r="H52" s="23">
        <v>2105</v>
      </c>
      <c r="I52" s="19"/>
      <c r="J52" s="19"/>
      <c r="K52" s="23">
        <v>25546</v>
      </c>
      <c r="L52" s="19"/>
      <c r="M52" s="19"/>
      <c r="N52" s="43">
        <v>261</v>
      </c>
      <c r="O52" s="40"/>
      <c r="P52" s="40"/>
      <c r="Q52" s="43">
        <v>769</v>
      </c>
      <c r="R52" s="40"/>
      <c r="T52"/>
      <c r="U52"/>
      <c r="W52" s="5"/>
      <c r="X52" s="5"/>
      <c r="Y52" s="5"/>
      <c r="Z52" s="5"/>
    </row>
    <row r="53" spans="1:26" x14ac:dyDescent="0.25">
      <c r="A53" s="6" t="s">
        <v>846</v>
      </c>
      <c r="B53" s="38">
        <v>1</v>
      </c>
      <c r="C53" s="21"/>
      <c r="D53" s="21"/>
      <c r="E53" s="38">
        <v>0</v>
      </c>
      <c r="F53" s="21"/>
      <c r="G53" s="21"/>
      <c r="H53" s="19"/>
      <c r="I53" s="70">
        <v>1</v>
      </c>
      <c r="J53" s="70"/>
      <c r="K53" s="70">
        <v>0</v>
      </c>
      <c r="L53" s="19"/>
      <c r="M53" s="19"/>
      <c r="N53" s="40"/>
      <c r="O53" s="74">
        <v>1</v>
      </c>
      <c r="P53" s="74"/>
      <c r="Q53" s="74">
        <v>0</v>
      </c>
      <c r="R53" s="40"/>
      <c r="T53"/>
      <c r="U53"/>
      <c r="W53" s="5"/>
      <c r="X53" s="5"/>
      <c r="Y53" s="5"/>
      <c r="Z53" s="5"/>
    </row>
    <row r="54" spans="1:26" x14ac:dyDescent="0.25">
      <c r="A54" s="6" t="s">
        <v>173</v>
      </c>
      <c r="B54" s="24">
        <v>177</v>
      </c>
      <c r="C54" s="27">
        <v>4.41E-2</v>
      </c>
      <c r="D54" s="25" t="str">
        <f>CONCATENATE(B54," (",TEXT(C54,"0.00%"), ")")</f>
        <v>177 (4.41%)</v>
      </c>
      <c r="E54" s="24">
        <v>1306</v>
      </c>
      <c r="F54" s="28">
        <v>4.8000000000000001E-2</v>
      </c>
      <c r="G54" s="25" t="str">
        <f>CONCATENATE(E54," (",TEXT(F54,"0.00%"), ")")</f>
        <v>1306 (4.80%)</v>
      </c>
      <c r="H54" s="23">
        <v>53</v>
      </c>
      <c r="I54" s="26">
        <v>2.52E-2</v>
      </c>
      <c r="J54" s="25" t="str">
        <f>CONCATENATE(H54," (",TEXT(I54,"0.00%"), ")")</f>
        <v>53 (2.52%)</v>
      </c>
      <c r="K54" s="23">
        <v>157</v>
      </c>
      <c r="L54" s="26">
        <v>6.1000000000000004E-3</v>
      </c>
      <c r="M54" s="25" t="str">
        <f>CONCATENATE(K54," (",TEXT(L54,"0.00%"), ")")</f>
        <v>157 (0.61%)</v>
      </c>
      <c r="N54" s="43">
        <v>3</v>
      </c>
      <c r="O54" s="45">
        <v>1.15E-2</v>
      </c>
      <c r="P54" s="25" t="str">
        <f>CONCATENATE(N54," (",TEXT(O54,"0.00%"), ")")</f>
        <v>3 (1.15%)</v>
      </c>
      <c r="Q54" s="43">
        <v>19</v>
      </c>
      <c r="R54" s="45">
        <v>2.47E-2</v>
      </c>
      <c r="S54" s="25" t="str">
        <f>CONCATENATE(Q54," (",TEXT(R54,"0.00%"), ")")</f>
        <v>19 (2.47%)</v>
      </c>
      <c r="T54"/>
      <c r="U54"/>
      <c r="W54" s="5"/>
      <c r="X54" s="5"/>
      <c r="Y54" s="5"/>
      <c r="Z54" s="5"/>
    </row>
    <row r="55" spans="1:26" x14ac:dyDescent="0.25">
      <c r="A55" s="6" t="s">
        <v>174</v>
      </c>
      <c r="B55" s="24">
        <v>2548</v>
      </c>
      <c r="C55" s="20" t="s">
        <v>847</v>
      </c>
      <c r="D55" s="25" t="str">
        <f>CONCATENATE(B55," ",C55)</f>
        <v>2548 (± 2144)</v>
      </c>
      <c r="E55" s="24">
        <v>2673</v>
      </c>
      <c r="F55" s="20" t="s">
        <v>848</v>
      </c>
      <c r="G55" s="25" t="str">
        <f>CONCATENATE(E55," ",F55)</f>
        <v>2673 (± 2491)</v>
      </c>
      <c r="H55" s="23">
        <v>2567</v>
      </c>
      <c r="I55" s="18" t="s">
        <v>849</v>
      </c>
      <c r="J55" s="25" t="str">
        <f>CONCATENATE(H55," ",I55)</f>
        <v>2567 (± 1995)</v>
      </c>
      <c r="K55" s="23">
        <v>3558</v>
      </c>
      <c r="L55" s="18" t="s">
        <v>850</v>
      </c>
      <c r="M55" s="25" t="str">
        <f>CONCATENATE(K55," ",L55)</f>
        <v>3558 (± 1633)</v>
      </c>
      <c r="N55" s="43">
        <v>2670</v>
      </c>
      <c r="O55" s="39" t="s">
        <v>851</v>
      </c>
      <c r="P55" s="25" t="str">
        <f>CONCATENATE(N55," ",O55)</f>
        <v>2670 (± 559)</v>
      </c>
      <c r="Q55" s="43">
        <v>4010</v>
      </c>
      <c r="R55" s="39" t="s">
        <v>852</v>
      </c>
      <c r="S55" s="25" t="str">
        <f>CONCATENATE(Q55," ",R55)</f>
        <v>4010 (± 2791)</v>
      </c>
      <c r="T55"/>
      <c r="U55"/>
      <c r="W55" s="5"/>
      <c r="X55" s="5"/>
      <c r="Y55" s="5"/>
      <c r="Z55" s="5"/>
    </row>
    <row r="56" spans="1:26" x14ac:dyDescent="0.25">
      <c r="A56" s="6" t="s">
        <v>181</v>
      </c>
      <c r="B56" s="24">
        <v>167</v>
      </c>
      <c r="C56" s="27">
        <v>4.1599999999999998E-2</v>
      </c>
      <c r="D56" s="25" t="str">
        <f>CONCATENATE(B56," (",TEXT(C56,"0.00%"), ")")</f>
        <v>167 (4.16%)</v>
      </c>
      <c r="E56" s="24">
        <v>1236</v>
      </c>
      <c r="F56" s="27">
        <v>4.5400000000000003E-2</v>
      </c>
      <c r="G56" s="25" t="str">
        <f>CONCATENATE(E56," (",TEXT(F56,"0.00%"), ")")</f>
        <v>1236 (4.54%)</v>
      </c>
      <c r="H56" s="23">
        <v>22</v>
      </c>
      <c r="I56" s="26">
        <v>1.0500000000000001E-2</v>
      </c>
      <c r="J56" s="25" t="str">
        <f>CONCATENATE(H56," (",TEXT(I56,"0.00%"), ")")</f>
        <v>22 (1.05%)</v>
      </c>
      <c r="K56" s="23">
        <v>81</v>
      </c>
      <c r="L56" s="26">
        <v>3.2000000000000002E-3</v>
      </c>
      <c r="M56" s="25" t="str">
        <f>CONCATENATE(K56," (",TEXT(L56,"0.00%"), ")")</f>
        <v>81 (0.32%)</v>
      </c>
      <c r="N56" s="43">
        <v>7</v>
      </c>
      <c r="O56" s="45">
        <v>2.6800000000000001E-2</v>
      </c>
      <c r="P56" s="25" t="str">
        <f>CONCATENATE(N56," (",TEXT(O56,"0.00%"), ")")</f>
        <v>7 (2.68%)</v>
      </c>
      <c r="Q56" s="43">
        <v>14</v>
      </c>
      <c r="R56" s="45">
        <v>1.8200000000000001E-2</v>
      </c>
      <c r="S56" s="25" t="str">
        <f>CONCATENATE(Q56," (",TEXT(R56,"0.00%"), ")")</f>
        <v>14 (1.82%)</v>
      </c>
      <c r="T56"/>
      <c r="U56"/>
      <c r="W56" s="5"/>
      <c r="X56" s="5"/>
      <c r="Y56" s="5"/>
      <c r="Z56" s="5"/>
    </row>
    <row r="57" spans="1:26" x14ac:dyDescent="0.25">
      <c r="A57" s="6" t="s">
        <v>182</v>
      </c>
      <c r="B57" s="24">
        <v>3041</v>
      </c>
      <c r="C57" s="20" t="s">
        <v>853</v>
      </c>
      <c r="D57" s="25" t="str">
        <f>CONCATENATE(B57," ",C57)</f>
        <v>3041 (± 2774)</v>
      </c>
      <c r="E57" s="24">
        <v>2572</v>
      </c>
      <c r="F57" s="20" t="s">
        <v>854</v>
      </c>
      <c r="G57" s="25" t="str">
        <f>CONCATENATE(E57," ",F57)</f>
        <v>2572 (± 2448)</v>
      </c>
      <c r="H57" s="23">
        <v>2660</v>
      </c>
      <c r="I57" s="18" t="s">
        <v>855</v>
      </c>
      <c r="J57" s="25" t="str">
        <f>CONCATENATE(H57," ",I57)</f>
        <v>2660 (± 1625)</v>
      </c>
      <c r="K57" s="23">
        <v>973</v>
      </c>
      <c r="L57" s="18" t="s">
        <v>856</v>
      </c>
      <c r="M57" s="25" t="str">
        <f>CONCATENATE(K57," ",L57)</f>
        <v>973 (± 1194)</v>
      </c>
      <c r="N57" s="43">
        <v>2715</v>
      </c>
      <c r="O57" s="39" t="s">
        <v>857</v>
      </c>
      <c r="P57" s="25" t="str">
        <f>CONCATENATE(N57," ",O57)</f>
        <v>2715 (± 2756)</v>
      </c>
      <c r="Q57" s="43">
        <v>2690</v>
      </c>
      <c r="R57" s="39" t="s">
        <v>858</v>
      </c>
      <c r="S57" s="25" t="str">
        <f>CONCATENATE(Q57," ",R57)</f>
        <v>2690 (± 3115)</v>
      </c>
      <c r="T57"/>
      <c r="U57"/>
      <c r="W57" s="5"/>
      <c r="X57" s="5"/>
      <c r="Y57" s="5"/>
      <c r="Z57" s="5"/>
    </row>
    <row r="58" spans="1:26" x14ac:dyDescent="0.25">
      <c r="A58" s="6" t="s">
        <v>189</v>
      </c>
      <c r="B58" s="24">
        <v>20</v>
      </c>
      <c r="C58" s="28">
        <v>5.0000000000000001E-3</v>
      </c>
      <c r="D58" s="25" t="str">
        <f>CONCATENATE(B58," (",TEXT(C58,"0.00%"), ")")</f>
        <v>20 (0.50%)</v>
      </c>
      <c r="E58" s="24">
        <v>249</v>
      </c>
      <c r="F58" s="27">
        <v>9.1000000000000004E-3</v>
      </c>
      <c r="G58" s="25" t="str">
        <f>CONCATENATE(E58," (",TEXT(F58,"0.00%"), ")")</f>
        <v>249 (0.91%)</v>
      </c>
      <c r="H58" s="23">
        <v>20</v>
      </c>
      <c r="I58" s="26">
        <v>9.4999999999999998E-3</v>
      </c>
      <c r="J58" s="25" t="str">
        <f>CONCATENATE(H58," (",TEXT(I58,"0.00%"), ")")</f>
        <v>20 (0.95%)</v>
      </c>
      <c r="K58" s="23">
        <v>226</v>
      </c>
      <c r="L58" s="26">
        <v>8.8000000000000005E-3</v>
      </c>
      <c r="M58" s="25" t="str">
        <f>CONCATENATE(K58," (",TEXT(L58,"0.00%"), ")")</f>
        <v>226 (0.88%)</v>
      </c>
      <c r="N58" s="39" t="s">
        <v>27</v>
      </c>
      <c r="O58" s="40"/>
      <c r="P58" s="39" t="s">
        <v>27</v>
      </c>
      <c r="Q58" s="39" t="s">
        <v>27</v>
      </c>
      <c r="R58" s="40"/>
      <c r="S58" s="39" t="s">
        <v>27</v>
      </c>
      <c r="T58"/>
      <c r="U58"/>
      <c r="W58" s="5"/>
      <c r="X58" s="5"/>
      <c r="Y58" s="5"/>
      <c r="Z58" s="5"/>
    </row>
    <row r="59" spans="1:26" x14ac:dyDescent="0.25">
      <c r="A59" s="6" t="s">
        <v>190</v>
      </c>
      <c r="B59" s="36">
        <v>631.54999999999995</v>
      </c>
      <c r="C59" s="20" t="s">
        <v>859</v>
      </c>
      <c r="D59" s="25" t="str">
        <f>CONCATENATE(B59," ",C59)</f>
        <v>631.55 (± 1238)</v>
      </c>
      <c r="E59" s="36">
        <v>825.79</v>
      </c>
      <c r="F59" s="20" t="s">
        <v>860</v>
      </c>
      <c r="G59" s="25" t="str">
        <f>CONCATENATE(E59," ",F59)</f>
        <v>825.79 (± 1452.6)</v>
      </c>
      <c r="H59" s="34">
        <v>907.3</v>
      </c>
      <c r="I59" s="18" t="s">
        <v>861</v>
      </c>
      <c r="J59" s="25" t="str">
        <f>CONCATENATE(H59," ",I59)</f>
        <v>907.3 (± 988)</v>
      </c>
      <c r="K59" s="31">
        <v>536.66</v>
      </c>
      <c r="L59" s="18" t="s">
        <v>862</v>
      </c>
      <c r="M59" s="25" t="str">
        <f>CONCATENATE(K59," ",L59)</f>
        <v>536.66 (± 133.9)</v>
      </c>
      <c r="N59" s="39" t="s">
        <v>27</v>
      </c>
      <c r="O59" s="40"/>
      <c r="P59" s="39" t="s">
        <v>27</v>
      </c>
      <c r="Q59" s="39" t="s">
        <v>27</v>
      </c>
      <c r="R59" s="40"/>
      <c r="S59" s="39" t="s">
        <v>27</v>
      </c>
      <c r="T59"/>
      <c r="U59"/>
      <c r="W59" s="5"/>
      <c r="X59" s="5"/>
      <c r="Y59" s="5"/>
      <c r="Z59" s="5"/>
    </row>
    <row r="60" spans="1:26" x14ac:dyDescent="0.25">
      <c r="A60" s="6" t="s">
        <v>195</v>
      </c>
      <c r="B60" s="24">
        <v>65</v>
      </c>
      <c r="C60" s="27">
        <v>1.6199999999999999E-2</v>
      </c>
      <c r="D60" s="25" t="str">
        <f>CONCATENATE(B60," (",TEXT(C60,"0.00%"), ")")</f>
        <v>65 (1.62%)</v>
      </c>
      <c r="E60" s="24">
        <v>372</v>
      </c>
      <c r="F60" s="27">
        <v>1.37E-2</v>
      </c>
      <c r="G60" s="25" t="str">
        <f>CONCATENATE(E60," (",TEXT(F60,"0.00%"), ")")</f>
        <v>372 (1.37%)</v>
      </c>
      <c r="H60" s="23">
        <v>64</v>
      </c>
      <c r="I60" s="26">
        <v>3.04E-2</v>
      </c>
      <c r="J60" s="25" t="str">
        <f>CONCATENATE(H60," (",TEXT(I60,"0.00%"), ")")</f>
        <v>64 (3.04%)</v>
      </c>
      <c r="K60" s="23">
        <v>298</v>
      </c>
      <c r="L60" s="26">
        <v>1.17E-2</v>
      </c>
      <c r="M60" s="25" t="str">
        <f>CONCATENATE(K60," (",TEXT(L60,"0.00%"), ")")</f>
        <v>298 (1.17%)</v>
      </c>
      <c r="N60" s="39" t="s">
        <v>27</v>
      </c>
      <c r="O60" s="40"/>
      <c r="P60" s="39" t="s">
        <v>27</v>
      </c>
      <c r="Q60" s="39" t="s">
        <v>27</v>
      </c>
      <c r="R60" s="40"/>
      <c r="S60" s="39" t="s">
        <v>27</v>
      </c>
      <c r="T60"/>
      <c r="U60"/>
      <c r="W60" s="5"/>
      <c r="X60" s="5"/>
      <c r="Y60" s="5"/>
      <c r="Z60" s="5"/>
    </row>
    <row r="61" spans="1:26" x14ac:dyDescent="0.25">
      <c r="A61" s="6" t="s">
        <v>196</v>
      </c>
      <c r="B61" s="35">
        <v>1232.2</v>
      </c>
      <c r="C61" s="20" t="s">
        <v>863</v>
      </c>
      <c r="D61" s="25" t="str">
        <f>CONCATENATE(B61," ",C61)</f>
        <v>1232.2 (± 1502)</v>
      </c>
      <c r="E61" s="35">
        <v>1103.8</v>
      </c>
      <c r="F61" s="20" t="s">
        <v>864</v>
      </c>
      <c r="G61" s="25" t="str">
        <f>CONCATENATE(E61," ",F61)</f>
        <v>1103.8 (± 313)</v>
      </c>
      <c r="H61" s="34">
        <v>986.6</v>
      </c>
      <c r="I61" s="18" t="s">
        <v>865</v>
      </c>
      <c r="J61" s="25" t="str">
        <f>CONCATENATE(H61," ",I61)</f>
        <v>986.6 (± 1043)</v>
      </c>
      <c r="K61" s="34">
        <v>1368.9</v>
      </c>
      <c r="L61" s="18" t="s">
        <v>866</v>
      </c>
      <c r="M61" s="25" t="str">
        <f>CONCATENATE(K61," ",L61)</f>
        <v>1368.9 (± 147)</v>
      </c>
      <c r="N61" s="39" t="s">
        <v>27</v>
      </c>
      <c r="O61" s="40"/>
      <c r="P61" s="39" t="s">
        <v>27</v>
      </c>
      <c r="Q61" s="39" t="s">
        <v>27</v>
      </c>
      <c r="R61" s="40"/>
      <c r="S61" s="39" t="s">
        <v>27</v>
      </c>
      <c r="T61"/>
      <c r="U61"/>
      <c r="W61" s="5"/>
      <c r="X61" s="5"/>
      <c r="Y61" s="5"/>
      <c r="Z61" s="5"/>
    </row>
    <row r="62" spans="1:26" x14ac:dyDescent="0.25">
      <c r="A62" s="6" t="s">
        <v>162</v>
      </c>
      <c r="B62" s="21"/>
      <c r="C62" s="20" t="s">
        <v>867</v>
      </c>
      <c r="D62" s="20" t="str">
        <f>C62</f>
        <v>60.3 %F</v>
      </c>
      <c r="E62" s="21"/>
      <c r="F62" s="20" t="s">
        <v>868</v>
      </c>
      <c r="G62" s="21" t="str">
        <f>F62</f>
        <v>61.1 %F</v>
      </c>
      <c r="H62" s="19"/>
      <c r="I62" s="18" t="s">
        <v>869</v>
      </c>
      <c r="J62" s="18" t="str">
        <f>I62</f>
        <v>56.2 %F</v>
      </c>
      <c r="K62" s="19"/>
      <c r="L62" s="18" t="s">
        <v>870</v>
      </c>
      <c r="M62" s="19" t="str">
        <f>L62</f>
        <v>58.2 %F</v>
      </c>
      <c r="N62" s="40"/>
      <c r="O62" s="39" t="s">
        <v>871</v>
      </c>
      <c r="P62" s="39" t="str">
        <f>O62</f>
        <v>47.5 %F</v>
      </c>
      <c r="Q62" s="40"/>
      <c r="R62" s="39" t="s">
        <v>872</v>
      </c>
      <c r="S62" s="5" t="str">
        <f>R62</f>
        <v>47.2 %F</v>
      </c>
      <c r="T62"/>
      <c r="U62"/>
      <c r="W62" s="5"/>
      <c r="X62" s="5"/>
      <c r="Y62" s="5"/>
      <c r="Z62" s="5"/>
    </row>
    <row r="63" spans="1:26" x14ac:dyDescent="0.25">
      <c r="A63" s="6" t="s">
        <v>206</v>
      </c>
      <c r="B63" s="35">
        <v>79.3</v>
      </c>
      <c r="C63" s="20" t="s">
        <v>873</v>
      </c>
      <c r="D63" s="25" t="str">
        <f>CONCATENATE(B63," ",C63)</f>
        <v>79.3 (± 7.1)</v>
      </c>
      <c r="E63" s="35">
        <v>77.400000000000006</v>
      </c>
      <c r="F63" s="20" t="s">
        <v>874</v>
      </c>
      <c r="G63" s="25" t="str">
        <f>CONCATENATE(E63," ",F63)</f>
        <v>77.4 (± 6.82)</v>
      </c>
      <c r="H63" s="34">
        <v>80.099999999999994</v>
      </c>
      <c r="I63" s="18" t="s">
        <v>875</v>
      </c>
      <c r="J63" s="25" t="str">
        <f>CONCATENATE(H63," ",I63)</f>
        <v>80.1 (± 8.43)</v>
      </c>
      <c r="K63" s="34">
        <v>80.099999999999994</v>
      </c>
      <c r="L63" s="18" t="s">
        <v>876</v>
      </c>
      <c r="M63" s="25" t="str">
        <f>CONCATENATE(K63," ",L63)</f>
        <v>80.1 (± 8.18)</v>
      </c>
      <c r="N63" s="48">
        <v>79.8</v>
      </c>
      <c r="O63" s="39" t="s">
        <v>877</v>
      </c>
      <c r="P63" s="25" t="str">
        <f>CONCATENATE(N63," ",O63)</f>
        <v>79.8 (± 7)</v>
      </c>
      <c r="Q63" s="48">
        <v>79.2</v>
      </c>
      <c r="R63" s="39" t="s">
        <v>878</v>
      </c>
      <c r="S63" s="25" t="str">
        <f>CONCATENATE(Q63," ",R63)</f>
        <v>79.2 (± 6.78)</v>
      </c>
      <c r="T63"/>
      <c r="U63"/>
      <c r="W63" s="5"/>
      <c r="X63" s="5"/>
      <c r="Y63" s="5"/>
      <c r="Z63" s="5"/>
    </row>
    <row r="64" spans="1:26" x14ac:dyDescent="0.25">
      <c r="A64" s="6" t="s">
        <v>213</v>
      </c>
      <c r="B64" s="24">
        <v>138</v>
      </c>
      <c r="C64" s="20" t="s">
        <v>879</v>
      </c>
      <c r="D64" s="25" t="str">
        <f t="shared" ref="D64:D68" si="12">CONCATENATE(B64," ",C64)</f>
        <v>138 (± 104.5)</v>
      </c>
      <c r="E64" s="24">
        <v>122</v>
      </c>
      <c r="F64" s="20" t="s">
        <v>880</v>
      </c>
      <c r="G64" s="25" t="str">
        <f t="shared" ref="G64:G68" si="13">CONCATENATE(E64," ",F64)</f>
        <v>122 (± 93.5)</v>
      </c>
      <c r="H64" s="18" t="s">
        <v>27</v>
      </c>
      <c r="I64" s="19"/>
      <c r="J64" s="25" t="str">
        <f t="shared" ref="J64:J68" si="14">CONCATENATE(H64," ",I64)</f>
        <v xml:space="preserve">- </v>
      </c>
      <c r="K64" s="18" t="s">
        <v>27</v>
      </c>
      <c r="L64" s="19"/>
      <c r="M64" s="25" t="str">
        <f t="shared" ref="M64:M68" si="15">CONCATENATE(K64," ",L64)</f>
        <v xml:space="preserve">- </v>
      </c>
      <c r="N64" s="39" t="s">
        <v>27</v>
      </c>
      <c r="O64" s="40"/>
      <c r="P64" s="25" t="str">
        <f t="shared" ref="P64:P68" si="16">CONCATENATE(N64," ",O64)</f>
        <v xml:space="preserve">- </v>
      </c>
      <c r="Q64" s="39" t="s">
        <v>27</v>
      </c>
      <c r="R64" s="40"/>
      <c r="S64" s="25" t="str">
        <f t="shared" ref="S64:S68" si="17">CONCATENATE(Q64," ",R64)</f>
        <v xml:space="preserve">- </v>
      </c>
      <c r="T64"/>
      <c r="U64"/>
      <c r="W64" s="5"/>
      <c r="X64" s="5"/>
      <c r="Y64" s="5"/>
      <c r="Z64" s="5"/>
    </row>
    <row r="65" spans="1:26" x14ac:dyDescent="0.25">
      <c r="A65" s="6" t="s">
        <v>216</v>
      </c>
      <c r="B65" s="36">
        <v>3.39</v>
      </c>
      <c r="C65" s="20" t="s">
        <v>881</v>
      </c>
      <c r="D65" s="25" t="str">
        <f t="shared" si="12"/>
        <v>3.39 (± 2.12)</v>
      </c>
      <c r="E65" s="36">
        <v>3.52</v>
      </c>
      <c r="F65" s="20" t="s">
        <v>218</v>
      </c>
      <c r="G65" s="25" t="str">
        <f t="shared" si="13"/>
        <v>3.52 (± 2.19)</v>
      </c>
      <c r="H65" s="31">
        <v>9.9600000000000009</v>
      </c>
      <c r="I65" s="18" t="s">
        <v>882</v>
      </c>
      <c r="J65" s="25" t="str">
        <f t="shared" si="14"/>
        <v>9.96 (± 1.91)</v>
      </c>
      <c r="K65" s="31">
        <v>10.67</v>
      </c>
      <c r="L65" s="18" t="s">
        <v>883</v>
      </c>
      <c r="M65" s="25" t="str">
        <f t="shared" si="15"/>
        <v>10.67 (± 1.17)</v>
      </c>
      <c r="N65" s="51">
        <v>11.82</v>
      </c>
      <c r="O65" s="39" t="s">
        <v>884</v>
      </c>
      <c r="P65" s="25" t="str">
        <f t="shared" si="16"/>
        <v>11.82 (± 6.63)</v>
      </c>
      <c r="Q65" s="51">
        <v>13.74</v>
      </c>
      <c r="R65" s="39" t="s">
        <v>885</v>
      </c>
      <c r="S65" s="25" t="str">
        <f t="shared" si="17"/>
        <v>13.74 (± 6.74)</v>
      </c>
      <c r="T65"/>
      <c r="U65"/>
      <c r="W65" s="5"/>
      <c r="X65" s="5"/>
      <c r="Y65" s="5"/>
      <c r="Z65" s="5"/>
    </row>
    <row r="66" spans="1:26" x14ac:dyDescent="0.25">
      <c r="A66" s="6" t="s">
        <v>223</v>
      </c>
      <c r="B66" s="36">
        <v>1.97</v>
      </c>
      <c r="C66" s="20" t="s">
        <v>886</v>
      </c>
      <c r="D66" s="25" t="str">
        <f t="shared" si="12"/>
        <v>1.97 (± 1.89)</v>
      </c>
      <c r="E66" s="36">
        <v>1.37</v>
      </c>
      <c r="F66" s="20" t="s">
        <v>887</v>
      </c>
      <c r="G66" s="25" t="str">
        <f t="shared" si="13"/>
        <v>1.37 (± 1.63)</v>
      </c>
      <c r="H66" s="31">
        <v>8.82</v>
      </c>
      <c r="I66" s="18" t="s">
        <v>888</v>
      </c>
      <c r="J66" s="25" t="str">
        <f t="shared" si="14"/>
        <v>8.82 (± 1.92)</v>
      </c>
      <c r="K66" s="31">
        <v>9.52</v>
      </c>
      <c r="L66" s="18" t="s">
        <v>889</v>
      </c>
      <c r="M66" s="25" t="str">
        <f t="shared" si="15"/>
        <v>9.52 (± 1.38)</v>
      </c>
      <c r="N66" s="51">
        <v>10.45</v>
      </c>
      <c r="O66" s="39" t="s">
        <v>890</v>
      </c>
      <c r="P66" s="25" t="str">
        <f t="shared" si="16"/>
        <v>10.45 (± 6.7)</v>
      </c>
      <c r="Q66" s="51">
        <v>12.18</v>
      </c>
      <c r="R66" s="39" t="s">
        <v>891</v>
      </c>
      <c r="S66" s="25" t="str">
        <f t="shared" si="17"/>
        <v>12.18 (± 6.91)</v>
      </c>
      <c r="T66"/>
      <c r="U66"/>
      <c r="W66" s="5"/>
      <c r="X66" s="5"/>
      <c r="Y66" s="5"/>
      <c r="Z66" s="5"/>
    </row>
    <row r="67" spans="1:26" x14ac:dyDescent="0.25">
      <c r="A67" s="6" t="s">
        <v>230</v>
      </c>
      <c r="B67" s="36">
        <v>1.42</v>
      </c>
      <c r="C67" s="20" t="s">
        <v>892</v>
      </c>
      <c r="D67" s="25" t="str">
        <f t="shared" si="12"/>
        <v>1.42 (± 1.25)</v>
      </c>
      <c r="E67" s="36">
        <v>2.14</v>
      </c>
      <c r="F67" s="20" t="s">
        <v>893</v>
      </c>
      <c r="G67" s="25" t="str">
        <f t="shared" si="13"/>
        <v>2.14 (± 1.73)</v>
      </c>
      <c r="H67" s="31">
        <v>1.1299999999999999</v>
      </c>
      <c r="I67" s="18" t="s">
        <v>894</v>
      </c>
      <c r="J67" s="25" t="str">
        <f t="shared" si="14"/>
        <v>1.13 (± 1.04)</v>
      </c>
      <c r="K67" s="31">
        <v>1.1399999999999999</v>
      </c>
      <c r="L67" s="18" t="s">
        <v>895</v>
      </c>
      <c r="M67" s="25" t="str">
        <f t="shared" si="15"/>
        <v>1.14 (± 0.86)</v>
      </c>
      <c r="N67" s="51">
        <v>1.37</v>
      </c>
      <c r="O67" s="39" t="s">
        <v>896</v>
      </c>
      <c r="P67" s="25" t="str">
        <f t="shared" si="16"/>
        <v>1.37 (± 1.49)</v>
      </c>
      <c r="Q67" s="51">
        <v>1.56</v>
      </c>
      <c r="R67" s="39" t="s">
        <v>897</v>
      </c>
      <c r="S67" s="25" t="str">
        <f t="shared" si="17"/>
        <v>1.56 (± 1.71)</v>
      </c>
      <c r="T67"/>
      <c r="U67"/>
      <c r="W67" s="5"/>
      <c r="X67" s="5"/>
      <c r="Y67" s="5"/>
      <c r="Z67" s="5"/>
    </row>
    <row r="68" spans="1:26" x14ac:dyDescent="0.25">
      <c r="A68" s="6" t="s">
        <v>237</v>
      </c>
      <c r="B68" s="35">
        <v>27.5</v>
      </c>
      <c r="C68" s="20" t="s">
        <v>898</v>
      </c>
      <c r="D68" s="25" t="str">
        <f t="shared" si="12"/>
        <v>27.5 (± 4.56)</v>
      </c>
      <c r="E68" s="35">
        <v>28.3</v>
      </c>
      <c r="F68" s="20" t="s">
        <v>899</v>
      </c>
      <c r="G68" s="25" t="str">
        <f t="shared" si="13"/>
        <v>28.3 (± 4.78)</v>
      </c>
      <c r="H68" s="34">
        <v>24.6</v>
      </c>
      <c r="I68" s="18" t="s">
        <v>240</v>
      </c>
      <c r="J68" s="25" t="str">
        <f t="shared" si="14"/>
        <v>24.6 (± 4.58)</v>
      </c>
      <c r="K68" s="23">
        <v>26</v>
      </c>
      <c r="L68" s="18" t="s">
        <v>900</v>
      </c>
      <c r="M68" s="25" t="str">
        <f t="shared" si="15"/>
        <v>26 (± 5.39)</v>
      </c>
      <c r="N68" s="48">
        <v>27.8</v>
      </c>
      <c r="O68" s="39" t="s">
        <v>310</v>
      </c>
      <c r="P68" s="25" t="str">
        <f t="shared" si="16"/>
        <v>27.8 (± 4.74)</v>
      </c>
      <c r="Q68" s="48">
        <v>28.8</v>
      </c>
      <c r="R68" s="39" t="s">
        <v>901</v>
      </c>
      <c r="S68" s="25" t="str">
        <f t="shared" si="17"/>
        <v>28.8 (± 4.71)</v>
      </c>
      <c r="T68"/>
      <c r="U68"/>
      <c r="W68" s="5"/>
      <c r="X68" s="5"/>
      <c r="Y68" s="5"/>
      <c r="Z68" s="5"/>
    </row>
    <row r="69" spans="1:26" x14ac:dyDescent="0.25">
      <c r="A69" s="6" t="s">
        <v>244</v>
      </c>
      <c r="B69" s="24">
        <v>2464</v>
      </c>
      <c r="C69" s="28">
        <v>0.61399999999999999</v>
      </c>
      <c r="D69" s="25" t="str">
        <f>CONCATENATE(B69," (",TEXT(C69,"0.00%"), ")")</f>
        <v>2464 (61.40%)</v>
      </c>
      <c r="E69" s="24">
        <v>17991</v>
      </c>
      <c r="F69" s="28">
        <v>-0.66100000000000003</v>
      </c>
      <c r="G69" s="25" t="str">
        <f>CONCATENATE(E69," (",TEXT(F69,"0.00%"), ")")</f>
        <v>17991 (-66.10%)</v>
      </c>
      <c r="H69" s="23">
        <v>989</v>
      </c>
      <c r="I69" s="70">
        <v>0.47</v>
      </c>
      <c r="J69" s="25" t="str">
        <f>CONCATENATE(H69," (",TEXT(I69,"0.00%"), ")")</f>
        <v>989 (47.00%)</v>
      </c>
      <c r="K69" s="23">
        <v>12207</v>
      </c>
      <c r="L69" s="29">
        <v>0.47799999999999998</v>
      </c>
      <c r="M69" s="25" t="str">
        <f>CONCATENATE(K69," (",TEXT(L69,"0.00%"), ")")</f>
        <v>12207 (47.80%)</v>
      </c>
      <c r="N69" s="43">
        <v>193</v>
      </c>
      <c r="O69" s="52">
        <v>0.73899999999999999</v>
      </c>
      <c r="P69" s="25" t="str">
        <f>CONCATENATE(N69," (",TEXT(O69,"0.00%"), ")")</f>
        <v>193 (73.90%)</v>
      </c>
      <c r="Q69" s="43">
        <v>531</v>
      </c>
      <c r="R69" s="52">
        <v>0.69099999999999995</v>
      </c>
      <c r="S69" s="25" t="str">
        <f>CONCATENATE(Q69," (",TEXT(R69,"0.00%"), ")")</f>
        <v>531 (69.10%)</v>
      </c>
      <c r="T69"/>
      <c r="U69"/>
      <c r="W69" s="5"/>
      <c r="X69" s="5"/>
      <c r="Y69" s="5"/>
      <c r="Z69" s="5"/>
    </row>
    <row r="70" spans="1:26" x14ac:dyDescent="0.25">
      <c r="A70" s="6" t="s">
        <v>245</v>
      </c>
      <c r="B70" s="24">
        <v>325</v>
      </c>
      <c r="C70" s="28">
        <v>8.1000000000000003E-2</v>
      </c>
      <c r="D70" s="25" t="str">
        <f>CONCATENATE(B70," (",TEXT(C70,"0.00%"), ")")</f>
        <v>325 (8.10%)</v>
      </c>
      <c r="E70" s="24">
        <v>2124</v>
      </c>
      <c r="F70" s="28">
        <v>7.8E-2</v>
      </c>
      <c r="G70" s="25" t="str">
        <f>CONCATENATE(E70," (",TEXT(F70,"0.00%"), ")")</f>
        <v>2124 (7.80%)</v>
      </c>
      <c r="H70" s="23">
        <v>178</v>
      </c>
      <c r="I70" s="26">
        <v>8.4599999999999995E-2</v>
      </c>
      <c r="J70" s="25" t="str">
        <f>CONCATENATE(H70," (",TEXT(I70,"0.00%"), ")")</f>
        <v>178 (8.46%)</v>
      </c>
      <c r="K70" s="23">
        <v>2687</v>
      </c>
      <c r="L70" s="26">
        <v>-0.1052</v>
      </c>
      <c r="M70" s="25" t="str">
        <f>CONCATENATE(K70," (",TEXT(L70,"0.00%"), ")")</f>
        <v>2687 (-10.52%)</v>
      </c>
      <c r="N70" s="43">
        <v>15</v>
      </c>
      <c r="O70" s="45">
        <v>5.7500000000000002E-2</v>
      </c>
      <c r="P70" s="25" t="str">
        <f>CONCATENATE(N70," (",TEXT(O70,"0.00%"), ")")</f>
        <v>15 (5.75%)</v>
      </c>
      <c r="Q70" s="43">
        <v>54</v>
      </c>
      <c r="R70" s="45">
        <v>7.0199999999999999E-2</v>
      </c>
      <c r="S70" s="25" t="str">
        <f>CONCATENATE(Q70," (",TEXT(R70,"0.00%"), ")")</f>
        <v>54 (7.02%)</v>
      </c>
      <c r="T70"/>
      <c r="U70"/>
      <c r="W70" s="5"/>
      <c r="X70" s="5"/>
      <c r="Y70" s="5"/>
      <c r="Z70" s="5"/>
    </row>
    <row r="71" spans="1:26" x14ac:dyDescent="0.25">
      <c r="A71" s="6" t="s">
        <v>246</v>
      </c>
      <c r="B71" s="24">
        <v>547</v>
      </c>
      <c r="C71" s="28">
        <v>0.13600000000000001</v>
      </c>
      <c r="D71" s="25" t="str">
        <f>CONCATENATE(B71," (",TEXT(C71,"0.00%"), ")")</f>
        <v>547 (13.60%)</v>
      </c>
      <c r="E71" s="24">
        <v>1950</v>
      </c>
      <c r="F71" s="28">
        <v>7.1999999999999995E-2</v>
      </c>
      <c r="G71" s="25" t="str">
        <f>CONCATENATE(E71," (",TEXT(F71,"0.00%"), ")")</f>
        <v>1950 (7.20%)</v>
      </c>
      <c r="H71" s="23">
        <v>344</v>
      </c>
      <c r="I71" s="29">
        <v>0.16300000000000001</v>
      </c>
      <c r="J71" s="25" t="str">
        <f>CONCATENATE(H71," (",TEXT(I71,"0.00%"), ")")</f>
        <v>344 (16.30%)</v>
      </c>
      <c r="K71" s="23">
        <v>1927</v>
      </c>
      <c r="L71" s="29">
        <v>7.4999999999999997E-2</v>
      </c>
      <c r="M71" s="25" t="str">
        <f>CONCATENATE(K71," (",TEXT(L71,"0.00%"), ")")</f>
        <v>1927 (7.50%)</v>
      </c>
      <c r="N71" s="43">
        <v>48</v>
      </c>
      <c r="O71" s="52">
        <v>0.184</v>
      </c>
      <c r="P71" s="25" t="str">
        <f>CONCATENATE(N71," (",TEXT(O71,"0.00%"), ")")</f>
        <v>48 (18.40%)</v>
      </c>
      <c r="Q71" s="43">
        <v>54</v>
      </c>
      <c r="R71" s="74">
        <v>7.0000000000000007E-2</v>
      </c>
      <c r="S71" s="25" t="str">
        <f>CONCATENATE(Q71," (",TEXT(R71,"0.00%"), ")")</f>
        <v>54 (7.00%)</v>
      </c>
      <c r="T71"/>
      <c r="U71"/>
      <c r="W71" s="5"/>
      <c r="X71" s="5"/>
      <c r="Y71" s="5"/>
      <c r="Z71" s="5"/>
    </row>
    <row r="72" spans="1:26" x14ac:dyDescent="0.25">
      <c r="B72"/>
      <c r="C72"/>
      <c r="D72"/>
      <c r="E72"/>
      <c r="F72"/>
      <c r="G72"/>
      <c r="H72"/>
      <c r="I72"/>
      <c r="J72"/>
      <c r="K72"/>
      <c r="L72"/>
      <c r="M72"/>
      <c r="N72"/>
      <c r="O72"/>
      <c r="P72"/>
      <c r="Q72"/>
      <c r="R72"/>
      <c r="V72" s="5"/>
    </row>
    <row r="73" spans="1:26" x14ac:dyDescent="0.25">
      <c r="B73" s="7">
        <v>14</v>
      </c>
      <c r="C73"/>
      <c r="D73"/>
      <c r="E73"/>
      <c r="F73"/>
      <c r="G73"/>
      <c r="H73"/>
      <c r="I73"/>
      <c r="J73"/>
      <c r="K73"/>
      <c r="L73"/>
      <c r="M73"/>
      <c r="N73"/>
      <c r="O73"/>
      <c r="P73"/>
      <c r="Q73"/>
    </row>
    <row r="74" spans="1:26" x14ac:dyDescent="0.25">
      <c r="B74"/>
      <c r="C74"/>
      <c r="D74"/>
      <c r="E74"/>
      <c r="F74"/>
      <c r="G74"/>
      <c r="H74"/>
      <c r="I74"/>
      <c r="J74"/>
      <c r="K74"/>
      <c r="L74"/>
      <c r="M74"/>
      <c r="N74"/>
      <c r="O74"/>
      <c r="P74"/>
      <c r="Q74"/>
    </row>
    <row r="75" spans="1:26" x14ac:dyDescent="0.25">
      <c r="A75" s="6" t="s">
        <v>902</v>
      </c>
      <c r="B75"/>
      <c r="C75"/>
      <c r="D75"/>
      <c r="E75"/>
      <c r="F75"/>
      <c r="G75"/>
      <c r="H75"/>
      <c r="I75"/>
      <c r="J75"/>
      <c r="K75"/>
      <c r="L75"/>
      <c r="M75"/>
      <c r="N75"/>
      <c r="O75"/>
      <c r="P75"/>
      <c r="U75"/>
    </row>
    <row r="76" spans="1:26" x14ac:dyDescent="0.25">
      <c r="A76" s="6" t="s">
        <v>903</v>
      </c>
      <c r="B76"/>
      <c r="C76"/>
      <c r="D76"/>
      <c r="E76"/>
      <c r="F76"/>
      <c r="G76"/>
      <c r="H76"/>
      <c r="I76"/>
      <c r="J76"/>
      <c r="K76"/>
      <c r="L76"/>
      <c r="M76"/>
      <c r="N76"/>
      <c r="O76"/>
      <c r="P76"/>
      <c r="U76"/>
    </row>
    <row r="77" spans="1:26" x14ac:dyDescent="0.25">
      <c r="B77"/>
      <c r="C77"/>
      <c r="D77"/>
      <c r="E77"/>
      <c r="F77"/>
      <c r="G77"/>
      <c r="H77"/>
      <c r="I77"/>
      <c r="J77"/>
      <c r="K77"/>
      <c r="L77"/>
      <c r="M77"/>
      <c r="N77"/>
      <c r="O77"/>
      <c r="P77"/>
      <c r="U77"/>
    </row>
    <row r="78" spans="1:26" x14ac:dyDescent="0.25">
      <c r="B78" s="78" t="s">
        <v>247</v>
      </c>
      <c r="C78" s="79"/>
      <c r="D78" s="79"/>
      <c r="E78" s="78" t="s">
        <v>248</v>
      </c>
      <c r="F78" s="79"/>
      <c r="G78" s="79"/>
      <c r="H78" s="86" t="s">
        <v>249</v>
      </c>
      <c r="I78" s="87"/>
      <c r="J78" s="87"/>
      <c r="K78" s="86" t="s">
        <v>250</v>
      </c>
      <c r="L78" s="87"/>
      <c r="M78" s="87"/>
      <c r="N78" s="75" t="s">
        <v>251</v>
      </c>
      <c r="O78" s="76"/>
      <c r="P78" s="76"/>
      <c r="Q78" s="75" t="s">
        <v>252</v>
      </c>
      <c r="R78" s="77"/>
    </row>
    <row r="79" spans="1:26" x14ac:dyDescent="0.25">
      <c r="A79" s="6" t="s">
        <v>845</v>
      </c>
      <c r="B79" s="80">
        <v>316</v>
      </c>
      <c r="C79" s="79"/>
      <c r="D79" s="79"/>
      <c r="E79" s="80">
        <v>547</v>
      </c>
      <c r="F79" s="79"/>
      <c r="G79" s="79"/>
      <c r="H79" s="88">
        <v>84005</v>
      </c>
      <c r="I79" s="87"/>
      <c r="J79" s="87"/>
      <c r="K79" s="88">
        <v>1259984</v>
      </c>
      <c r="L79" s="87"/>
      <c r="M79" s="87"/>
      <c r="N79" s="76"/>
      <c r="O79" s="95">
        <v>29264</v>
      </c>
      <c r="P79" s="76"/>
      <c r="Q79" s="95">
        <v>87941</v>
      </c>
      <c r="R79" s="76"/>
      <c r="V79" s="5"/>
    </row>
    <row r="80" spans="1:26" x14ac:dyDescent="0.25">
      <c r="A80" s="6" t="s">
        <v>846</v>
      </c>
      <c r="B80" s="79"/>
      <c r="C80" s="81">
        <v>1</v>
      </c>
      <c r="D80" s="79"/>
      <c r="E80" s="81">
        <v>0</v>
      </c>
      <c r="F80" s="79"/>
      <c r="G80" s="79"/>
      <c r="H80" s="89">
        <v>1</v>
      </c>
      <c r="I80" s="87"/>
      <c r="J80" s="87"/>
      <c r="K80" s="89">
        <v>0</v>
      </c>
      <c r="L80" s="87"/>
      <c r="M80" s="87"/>
      <c r="N80" s="76"/>
      <c r="O80" s="96">
        <v>1</v>
      </c>
      <c r="P80" s="76"/>
      <c r="Q80" s="96">
        <v>0</v>
      </c>
      <c r="R80" s="76"/>
      <c r="V80" s="5"/>
    </row>
    <row r="81" spans="1:22" x14ac:dyDescent="0.25">
      <c r="A81" s="6" t="s">
        <v>173</v>
      </c>
      <c r="B81" s="80">
        <v>5</v>
      </c>
      <c r="C81" s="82">
        <v>1.5800000000000002E-2</v>
      </c>
      <c r="D81" s="25" t="str">
        <f>CONCATENATE(B81," (",TEXT(C81,"0.00%"), ")")</f>
        <v>5 (1.58%)</v>
      </c>
      <c r="E81" s="80">
        <v>1</v>
      </c>
      <c r="F81" s="82">
        <v>1.8E-3</v>
      </c>
      <c r="G81" s="25" t="str">
        <f>CONCATENATE(E81," (",TEXT(F81,"0.00%"), ")")</f>
        <v>1 (0.18%)</v>
      </c>
      <c r="H81" s="88">
        <v>905</v>
      </c>
      <c r="I81" s="90">
        <v>1.0800000000000001E-2</v>
      </c>
      <c r="J81" s="25" t="str">
        <f>CONCATENATE(H81," (",TEXT(I81,"0.00%"), ")")</f>
        <v>905 (1.08%)</v>
      </c>
      <c r="K81" s="88">
        <v>14851</v>
      </c>
      <c r="L81" s="90">
        <v>1.18E-2</v>
      </c>
      <c r="M81" s="25" t="str">
        <f>CONCATENATE(K81," (",TEXT(L81,"0.00%"), ")")</f>
        <v>14851 (1.18%)</v>
      </c>
      <c r="N81" s="95">
        <v>612</v>
      </c>
      <c r="O81" s="97">
        <v>2.0899999999999998E-2</v>
      </c>
      <c r="P81" s="25" t="str">
        <f>CONCATENATE(N81," (",TEXT(O81,"0.00%"), ")")</f>
        <v>612 (2.09%)</v>
      </c>
      <c r="Q81" s="95">
        <v>1611</v>
      </c>
      <c r="R81" s="97">
        <v>1.83E-2</v>
      </c>
      <c r="S81" s="25" t="str">
        <f>CONCATENATE(Q81," (",TEXT(R81,"0.00%"), ")")</f>
        <v>1611 (1.83%)</v>
      </c>
      <c r="V81" s="5"/>
    </row>
    <row r="82" spans="1:22" x14ac:dyDescent="0.25">
      <c r="A82" s="6" t="s">
        <v>174</v>
      </c>
      <c r="B82" s="80">
        <v>2808</v>
      </c>
      <c r="C82" s="78" t="s">
        <v>904</v>
      </c>
      <c r="D82" s="25" t="str">
        <f>CONCATENATE(B82," ",C82)</f>
        <v>2808 (± 2120)</v>
      </c>
      <c r="E82" s="80">
        <v>1356</v>
      </c>
      <c r="F82" s="78" t="s">
        <v>905</v>
      </c>
      <c r="G82" s="25" t="str">
        <f>CONCATENATE(E82," ",F82)</f>
        <v>1356 (± NA)</v>
      </c>
      <c r="H82" s="88">
        <v>1880</v>
      </c>
      <c r="I82" s="86" t="s">
        <v>906</v>
      </c>
      <c r="J82" s="25" t="str">
        <f>CONCATENATE(H82," ",I82)</f>
        <v>1880 (± 1041)</v>
      </c>
      <c r="K82" s="88">
        <v>1809</v>
      </c>
      <c r="L82" s="86" t="s">
        <v>907</v>
      </c>
      <c r="M82" s="25" t="str">
        <f>CONCATENATE(K82," ",L82)</f>
        <v>1809 (± 1013)</v>
      </c>
      <c r="N82" s="95">
        <v>5245</v>
      </c>
      <c r="O82" s="75" t="s">
        <v>908</v>
      </c>
      <c r="P82" s="25" t="str">
        <f>CONCATENATE(N82," ",O82)</f>
        <v>5245 (± 4412)</v>
      </c>
      <c r="Q82" s="95">
        <v>4947</v>
      </c>
      <c r="R82" s="75" t="s">
        <v>909</v>
      </c>
      <c r="S82" s="25" t="str">
        <f>CONCATENATE(Q82," ",R82)</f>
        <v>4947 (± 4519)</v>
      </c>
      <c r="V82" s="5"/>
    </row>
    <row r="83" spans="1:22" x14ac:dyDescent="0.25">
      <c r="A83" s="6" t="s">
        <v>181</v>
      </c>
      <c r="B83" s="80">
        <v>12</v>
      </c>
      <c r="C83" s="83">
        <v>3.7999999999999999E-2</v>
      </c>
      <c r="D83" s="25" t="str">
        <f>CONCATENATE(B83," (",TEXT(C83,"0.00%"), ")")</f>
        <v>12 (3.80%)</v>
      </c>
      <c r="E83" s="80">
        <v>19</v>
      </c>
      <c r="F83" s="82">
        <v>3.4700000000000002E-2</v>
      </c>
      <c r="G83" s="25" t="str">
        <f>CONCATENATE(E83," (",TEXT(F83,"0.00%"), ")")</f>
        <v>19 (3.47%)</v>
      </c>
      <c r="H83" s="88">
        <v>1435</v>
      </c>
      <c r="I83" s="90">
        <v>1.7100000000000001E-2</v>
      </c>
      <c r="J83" s="25" t="str">
        <f>CONCATENATE(H83," (",TEXT(I83,"0.00%"), ")")</f>
        <v>1435 (1.71%)</v>
      </c>
      <c r="K83" s="88">
        <v>25142</v>
      </c>
      <c r="L83" s="89">
        <v>0.02</v>
      </c>
      <c r="M83" s="25" t="str">
        <f>CONCATENATE(K83," (",TEXT(L83,"0.00%"), ")")</f>
        <v>25142 (2.00%)</v>
      </c>
      <c r="N83" s="95">
        <v>1073</v>
      </c>
      <c r="O83" s="97">
        <v>3.6700000000000003E-2</v>
      </c>
      <c r="P83" s="25" t="str">
        <f>CONCATENATE(N83," (",TEXT(O83,"0.00%"), ")")</f>
        <v>1073 (3.67%)</v>
      </c>
      <c r="Q83" s="95">
        <v>2946</v>
      </c>
      <c r="R83" s="97">
        <v>3.3500000000000002E-2</v>
      </c>
      <c r="S83" s="25" t="str">
        <f>CONCATENATE(Q83," (",TEXT(R83,"0.00%"), ")")</f>
        <v>2946 (3.35%)</v>
      </c>
      <c r="V83" s="5"/>
    </row>
    <row r="84" spans="1:22" x14ac:dyDescent="0.25">
      <c r="A84" s="6" t="s">
        <v>182</v>
      </c>
      <c r="B84" s="80">
        <v>2259</v>
      </c>
      <c r="C84" s="78" t="s">
        <v>910</v>
      </c>
      <c r="D84" s="25" t="str">
        <f>CONCATENATE(B84," ",C84)</f>
        <v>2259 (± 1437)</v>
      </c>
      <c r="E84" s="80">
        <v>2063</v>
      </c>
      <c r="F84" s="78" t="s">
        <v>911</v>
      </c>
      <c r="G84" s="25" t="str">
        <f>CONCATENATE(E84," ",F84)</f>
        <v>2063 (± 1746)</v>
      </c>
      <c r="H84" s="88">
        <v>1895</v>
      </c>
      <c r="I84" s="86" t="s">
        <v>912</v>
      </c>
      <c r="J84" s="25" t="str">
        <f>CONCATENATE(H84," ",I84)</f>
        <v>1895 (± 1056)</v>
      </c>
      <c r="K84" s="88">
        <v>1813</v>
      </c>
      <c r="L84" s="86" t="s">
        <v>913</v>
      </c>
      <c r="M84" s="25" t="str">
        <f>CONCATENATE(K84," ",L84)</f>
        <v>1813 (± 1038)</v>
      </c>
      <c r="N84" s="95">
        <v>6367</v>
      </c>
      <c r="O84" s="75" t="s">
        <v>914</v>
      </c>
      <c r="P84" s="25" t="str">
        <f>CONCATENATE(N84," ",O84)</f>
        <v>6367 (± 5668)</v>
      </c>
      <c r="Q84" s="95">
        <v>6098</v>
      </c>
      <c r="R84" s="75" t="s">
        <v>915</v>
      </c>
      <c r="S84" s="25" t="str">
        <f>CONCATENATE(Q84," ",R84)</f>
        <v>6098 (± 5657)</v>
      </c>
      <c r="V84" s="5"/>
    </row>
    <row r="85" spans="1:22" x14ac:dyDescent="0.25">
      <c r="A85" s="6" t="s">
        <v>189</v>
      </c>
      <c r="B85" s="80">
        <v>2</v>
      </c>
      <c r="C85" s="82">
        <v>6.3E-3</v>
      </c>
      <c r="D85" s="25" t="str">
        <f>CONCATENATE(B85," (",TEXT(C85,"0.00%"), ")")</f>
        <v>2 (0.63%)</v>
      </c>
      <c r="E85" s="80">
        <v>1</v>
      </c>
      <c r="F85" s="82">
        <v>1.8E-3</v>
      </c>
      <c r="G85" s="25" t="str">
        <f>CONCATENATE(E85," (",TEXT(F85,"0.00%"), ")")</f>
        <v>1 (0.18%)</v>
      </c>
      <c r="H85" s="88">
        <v>73</v>
      </c>
      <c r="I85" s="90">
        <v>8.9999999999999998E-4</v>
      </c>
      <c r="J85" s="25" t="str">
        <f>CONCATENATE(H85," (",TEXT(I85,"0.00%"), ")")</f>
        <v>73 (0.09%)</v>
      </c>
      <c r="K85" s="88">
        <v>1429</v>
      </c>
      <c r="L85" s="90">
        <v>1.1000000000000001E-3</v>
      </c>
      <c r="M85" s="25" t="str">
        <f>CONCATENATE(K85," (",TEXT(L85,"0.00%"), ")")</f>
        <v>1429 (0.11%)</v>
      </c>
      <c r="N85" s="95">
        <v>172</v>
      </c>
      <c r="O85" s="97">
        <v>5.8999999999999999E-3</v>
      </c>
      <c r="P85" s="25" t="str">
        <f>CONCATENATE(N85," (",TEXT(O85,"0.00%"), ")")</f>
        <v>172 (0.59%)</v>
      </c>
      <c r="Q85" s="95">
        <v>602</v>
      </c>
      <c r="R85" s="97">
        <v>6.7999999999999996E-3</v>
      </c>
      <c r="S85" s="25" t="str">
        <f>CONCATENATE(Q85," (",TEXT(R85,"0.00%"), ")")</f>
        <v>602 (0.68%)</v>
      </c>
      <c r="V85" s="5"/>
    </row>
    <row r="86" spans="1:22" x14ac:dyDescent="0.25">
      <c r="A86" s="6" t="s">
        <v>190</v>
      </c>
      <c r="B86" s="84">
        <v>1920.5</v>
      </c>
      <c r="C86" s="78" t="s">
        <v>265</v>
      </c>
      <c r="D86" s="25" t="str">
        <f>CONCATENATE(B86," ",C86)</f>
        <v>1920.5 (± 2574.6)</v>
      </c>
      <c r="E86" s="80">
        <v>25</v>
      </c>
      <c r="F86" s="78" t="s">
        <v>905</v>
      </c>
      <c r="G86" s="25" t="str">
        <f>CONCATENATE(E86," ",F86)</f>
        <v>25 (± NA)</v>
      </c>
      <c r="H86" s="91">
        <v>349.25</v>
      </c>
      <c r="I86" s="86" t="s">
        <v>916</v>
      </c>
      <c r="J86" s="25" t="str">
        <f>CONCATENATE(H86," ",I86)</f>
        <v>349.25 (± 580.5)</v>
      </c>
      <c r="K86" s="91">
        <v>314.70999999999998</v>
      </c>
      <c r="L86" s="86" t="s">
        <v>917</v>
      </c>
      <c r="M86" s="25" t="str">
        <f>CONCATENATE(K86," ",L86)</f>
        <v>314.71 (± 571.6)</v>
      </c>
      <c r="N86" s="98">
        <v>1096.27</v>
      </c>
      <c r="O86" s="75" t="s">
        <v>918</v>
      </c>
      <c r="P86" s="25" t="str">
        <f>CONCATENATE(N86," ",O86)</f>
        <v>1096.27 (± 1454.7)</v>
      </c>
      <c r="Q86" s="98">
        <v>1216.69</v>
      </c>
      <c r="R86" s="75" t="s">
        <v>919</v>
      </c>
      <c r="S86" s="25" t="str">
        <f>CONCATENATE(Q86," ",R86)</f>
        <v>1216.69 (± 1496.1)</v>
      </c>
      <c r="V86" s="5"/>
    </row>
    <row r="87" spans="1:22" x14ac:dyDescent="0.25">
      <c r="A87" s="6" t="s">
        <v>195</v>
      </c>
      <c r="B87" s="80">
        <v>3</v>
      </c>
      <c r="C87" s="82">
        <v>9.4999999999999998E-3</v>
      </c>
      <c r="D87" s="25" t="str">
        <f>CONCATENATE(B87," (",TEXT(C87,"0.00%"), ")")</f>
        <v>3 (0.95%)</v>
      </c>
      <c r="E87" s="80">
        <v>2</v>
      </c>
      <c r="F87" s="82">
        <v>3.7000000000000002E-3</v>
      </c>
      <c r="G87" s="25" t="str">
        <f>CONCATENATE(E87," (",TEXT(F87,"0.00%"), ")")</f>
        <v>2 (0.37%)</v>
      </c>
      <c r="H87" s="88">
        <v>565</v>
      </c>
      <c r="I87" s="90">
        <v>6.7000000000000002E-3</v>
      </c>
      <c r="J87" s="25" t="str">
        <f>CONCATENATE(H87," (",TEXT(I87,"0.00%"), ")")</f>
        <v>565 (0.67%)</v>
      </c>
      <c r="K87" s="88">
        <v>10588</v>
      </c>
      <c r="L87" s="90">
        <v>8.3999999999999995E-3</v>
      </c>
      <c r="M87" s="25" t="str">
        <f>CONCATENATE(K87," (",TEXT(L87,"0.00%"), ")")</f>
        <v>10588 (0.84%)</v>
      </c>
      <c r="N87" s="95">
        <v>2</v>
      </c>
      <c r="O87" s="97">
        <v>1E-4</v>
      </c>
      <c r="P87" s="25" t="str">
        <f>CONCATENATE(N87," (",TEXT(O87,"0.00%"), ")")</f>
        <v>2 (0.01%)</v>
      </c>
      <c r="Q87" s="95">
        <v>11</v>
      </c>
      <c r="R87" s="97">
        <v>1E-4</v>
      </c>
      <c r="S87" s="25" t="str">
        <f>CONCATENATE(Q87," (",TEXT(R87,"0.00%"), ")")</f>
        <v>11 (0.01%)</v>
      </c>
      <c r="V87" s="5"/>
    </row>
    <row r="88" spans="1:22" x14ac:dyDescent="0.25">
      <c r="A88" s="6" t="s">
        <v>196</v>
      </c>
      <c r="B88" s="84">
        <v>97.3</v>
      </c>
      <c r="C88" s="78" t="s">
        <v>920</v>
      </c>
      <c r="D88" s="25" t="str">
        <f>CONCATENATE(B88," ",C88)</f>
        <v>97.3 (± 140)</v>
      </c>
      <c r="E88" s="80">
        <v>24</v>
      </c>
      <c r="F88" s="78" t="s">
        <v>272</v>
      </c>
      <c r="G88" s="25" t="str">
        <f>CONCATENATE(E88," ",F88)</f>
        <v>24 (± 0)</v>
      </c>
      <c r="H88" s="92">
        <v>72.900000000000006</v>
      </c>
      <c r="I88" s="86" t="s">
        <v>273</v>
      </c>
      <c r="J88" s="25" t="str">
        <f>CONCATENATE(H88," ",I88)</f>
        <v>72.9 (± 51)</v>
      </c>
      <c r="K88" s="92">
        <v>48.8</v>
      </c>
      <c r="L88" s="86" t="s">
        <v>272</v>
      </c>
      <c r="M88" s="25" t="str">
        <f>CONCATENATE(K88," ",L88)</f>
        <v>48.8 (± 0)</v>
      </c>
      <c r="N88" s="95">
        <v>389</v>
      </c>
      <c r="O88" s="75" t="s">
        <v>921</v>
      </c>
      <c r="P88" s="25" t="str">
        <f>CONCATENATE(N88," ",O88)</f>
        <v>389 (± 426)</v>
      </c>
      <c r="Q88" s="99">
        <v>38.9</v>
      </c>
      <c r="R88" s="75" t="s">
        <v>272</v>
      </c>
      <c r="S88" s="25" t="str">
        <f>CONCATENATE(Q88," ",R88)</f>
        <v>38.9 (± 0)</v>
      </c>
      <c r="V88" s="5"/>
    </row>
    <row r="89" spans="1:22" x14ac:dyDescent="0.25">
      <c r="A89" s="6" t="s">
        <v>162</v>
      </c>
      <c r="B89" s="79"/>
      <c r="C89" s="78" t="s">
        <v>922</v>
      </c>
      <c r="D89" s="79" t="str">
        <f>C89</f>
        <v>51.3 %F</v>
      </c>
      <c r="E89" s="79"/>
      <c r="F89" s="78" t="s">
        <v>923</v>
      </c>
      <c r="G89" s="79" t="str">
        <f>F89</f>
        <v>53.2 %F</v>
      </c>
      <c r="H89" s="93"/>
      <c r="I89" s="86" t="s">
        <v>924</v>
      </c>
      <c r="J89" s="86" t="str">
        <f>I89</f>
        <v>65.1 %F</v>
      </c>
      <c r="K89" s="93"/>
      <c r="L89" s="86" t="s">
        <v>925</v>
      </c>
      <c r="M89" s="86" t="str">
        <f>L89</f>
        <v>65.9 %F</v>
      </c>
      <c r="N89" s="76"/>
      <c r="O89" s="75" t="s">
        <v>926</v>
      </c>
      <c r="P89" s="76" t="str">
        <f>O89</f>
        <v>64.2 %F</v>
      </c>
      <c r="Q89" s="77"/>
      <c r="R89" s="75" t="s">
        <v>927</v>
      </c>
      <c r="S89" s="5" t="str">
        <f>R89</f>
        <v>64.7 %F</v>
      </c>
      <c r="V89" s="5"/>
    </row>
    <row r="90" spans="1:22" x14ac:dyDescent="0.25">
      <c r="A90" s="6" t="s">
        <v>206</v>
      </c>
      <c r="B90" s="84">
        <v>65.3</v>
      </c>
      <c r="C90" s="78" t="s">
        <v>928</v>
      </c>
      <c r="D90" s="25" t="str">
        <f>CONCATENATE(B90," ",C90)</f>
        <v>65.3 (± 9.83)</v>
      </c>
      <c r="E90" s="80">
        <v>65</v>
      </c>
      <c r="F90" s="78" t="s">
        <v>929</v>
      </c>
      <c r="G90" s="25" t="str">
        <f>CONCATENATE(E90," ",F90)</f>
        <v>65 (± 9.4)</v>
      </c>
      <c r="H90" s="88">
        <v>81</v>
      </c>
      <c r="I90" s="86" t="s">
        <v>930</v>
      </c>
      <c r="J90" s="25" t="str">
        <f>CONCATENATE(H90," ",I90)</f>
        <v>81 (± 7.25)</v>
      </c>
      <c r="K90" s="92">
        <v>79.400000000000006</v>
      </c>
      <c r="L90" s="86" t="s">
        <v>931</v>
      </c>
      <c r="M90" s="25" t="str">
        <f>CONCATENATE(K90," ",L90)</f>
        <v>79.4 (± 6.79)</v>
      </c>
      <c r="N90" s="99">
        <v>78.400000000000006</v>
      </c>
      <c r="O90" s="75" t="s">
        <v>932</v>
      </c>
      <c r="P90" s="25" t="str">
        <f>CONCATENATE(N90," ",O90)</f>
        <v>78.4 (± 8.15)</v>
      </c>
      <c r="Q90" s="99">
        <v>75.8</v>
      </c>
      <c r="R90" s="75" t="s">
        <v>210</v>
      </c>
      <c r="S90" s="25" t="str">
        <f>CONCATENATE(Q90," ",R90)</f>
        <v>75.8 (± 8.53)</v>
      </c>
      <c r="V90" s="5"/>
    </row>
    <row r="91" spans="1:22" x14ac:dyDescent="0.25">
      <c r="A91" s="6" t="s">
        <v>213</v>
      </c>
      <c r="B91" s="80">
        <v>66</v>
      </c>
      <c r="C91" s="78" t="s">
        <v>933</v>
      </c>
      <c r="D91" s="25" t="str">
        <f t="shared" ref="D91:D95" si="18">CONCATENATE(B91," ",C91)</f>
        <v>66 (± 62.4)</v>
      </c>
      <c r="E91" s="80">
        <v>47</v>
      </c>
      <c r="F91" s="78" t="s">
        <v>934</v>
      </c>
      <c r="G91" s="25" t="str">
        <f t="shared" ref="G91:G95" si="19">CONCATENATE(E91," ",F91)</f>
        <v>47 (± 55.4)</v>
      </c>
      <c r="H91" s="88">
        <v>45</v>
      </c>
      <c r="I91" s="86" t="s">
        <v>935</v>
      </c>
      <c r="J91" s="25" t="str">
        <f t="shared" ref="J91:J95" si="20">CONCATENATE(H91," ",I91)</f>
        <v>45 (± 34.5)</v>
      </c>
      <c r="K91" s="88">
        <v>39</v>
      </c>
      <c r="L91" s="86" t="s">
        <v>936</v>
      </c>
      <c r="M91" s="25" t="str">
        <f t="shared" ref="M91:M95" si="21">CONCATENATE(K91," ",L91)</f>
        <v>39 (± 26.6)</v>
      </c>
      <c r="N91" s="95">
        <v>70</v>
      </c>
      <c r="O91" s="75" t="s">
        <v>937</v>
      </c>
      <c r="P91" s="25" t="str">
        <f t="shared" ref="P91:P95" si="22">CONCATENATE(N91," ",O91)</f>
        <v>70 (± 66.9)</v>
      </c>
      <c r="Q91" s="95">
        <v>49</v>
      </c>
      <c r="R91" s="75" t="s">
        <v>938</v>
      </c>
      <c r="S91" s="25" t="str">
        <f t="shared" ref="S91:S95" si="23">CONCATENATE(Q91," ",R91)</f>
        <v>49 (± 52.5)</v>
      </c>
      <c r="V91" s="5"/>
    </row>
    <row r="92" spans="1:22" x14ac:dyDescent="0.25">
      <c r="A92" s="6" t="s">
        <v>216</v>
      </c>
      <c r="B92" s="85">
        <v>12.12</v>
      </c>
      <c r="C92" s="78" t="s">
        <v>939</v>
      </c>
      <c r="D92" s="25" t="str">
        <f t="shared" si="18"/>
        <v>12.12 (± 2.93)</v>
      </c>
      <c r="E92" s="85">
        <v>12.71</v>
      </c>
      <c r="F92" s="78" t="s">
        <v>940</v>
      </c>
      <c r="G92" s="25" t="str">
        <f t="shared" si="19"/>
        <v>12.71 (± 2.43)</v>
      </c>
      <c r="H92" s="91">
        <v>8.35</v>
      </c>
      <c r="I92" s="86" t="s">
        <v>233</v>
      </c>
      <c r="J92" s="25" t="str">
        <f t="shared" si="20"/>
        <v>8.35 (± 2.3)</v>
      </c>
      <c r="K92" s="91">
        <v>9.17</v>
      </c>
      <c r="L92" s="86" t="s">
        <v>941</v>
      </c>
      <c r="M92" s="25" t="str">
        <f t="shared" si="21"/>
        <v>9.17 (± 1.8)</v>
      </c>
      <c r="N92" s="98">
        <v>17.62</v>
      </c>
      <c r="O92" s="75" t="s">
        <v>942</v>
      </c>
      <c r="P92" s="25" t="str">
        <f t="shared" si="22"/>
        <v>17.62 (± 17.62)</v>
      </c>
      <c r="Q92" s="98">
        <v>18.61</v>
      </c>
      <c r="R92" s="75" t="s">
        <v>943</v>
      </c>
      <c r="S92" s="25" t="str">
        <f t="shared" si="23"/>
        <v>18.61 (± 16.66)</v>
      </c>
      <c r="V92" s="5"/>
    </row>
    <row r="93" spans="1:22" x14ac:dyDescent="0.25">
      <c r="A93" s="6" t="s">
        <v>223</v>
      </c>
      <c r="B93" s="85">
        <v>6.95</v>
      </c>
      <c r="C93" s="78" t="s">
        <v>944</v>
      </c>
      <c r="D93" s="25" t="str">
        <f t="shared" si="18"/>
        <v>6.95 (± 3.98)</v>
      </c>
      <c r="E93" s="85">
        <v>6.83</v>
      </c>
      <c r="F93" s="78" t="s">
        <v>945</v>
      </c>
      <c r="G93" s="25" t="str">
        <f t="shared" si="19"/>
        <v>6.83 (± 3.64)</v>
      </c>
      <c r="H93" s="91">
        <v>5.04</v>
      </c>
      <c r="I93" s="86" t="s">
        <v>946</v>
      </c>
      <c r="J93" s="25" t="str">
        <f t="shared" si="20"/>
        <v>5.04 (± 2.69)</v>
      </c>
      <c r="K93" s="91">
        <v>4.9800000000000004</v>
      </c>
      <c r="L93" s="86" t="s">
        <v>307</v>
      </c>
      <c r="M93" s="25" t="str">
        <f t="shared" si="21"/>
        <v>4.98 (± 2.68)</v>
      </c>
      <c r="N93" s="98">
        <v>15.11</v>
      </c>
      <c r="O93" s="75" t="s">
        <v>947</v>
      </c>
      <c r="P93" s="25" t="str">
        <f t="shared" si="22"/>
        <v>15.11 (± 17.35)</v>
      </c>
      <c r="Q93" s="98">
        <v>13.52</v>
      </c>
      <c r="R93" s="75" t="s">
        <v>948</v>
      </c>
      <c r="S93" s="25" t="str">
        <f t="shared" si="23"/>
        <v>13.52 (± 16.13)</v>
      </c>
      <c r="V93" s="5"/>
    </row>
    <row r="94" spans="1:22" x14ac:dyDescent="0.25">
      <c r="A94" s="6" t="s">
        <v>230</v>
      </c>
      <c r="B94" s="85">
        <v>5.17</v>
      </c>
      <c r="C94" s="78" t="s">
        <v>949</v>
      </c>
      <c r="D94" s="25" t="str">
        <f t="shared" si="18"/>
        <v>5.17 (± 3.49)</v>
      </c>
      <c r="E94" s="85">
        <v>5.88</v>
      </c>
      <c r="F94" s="78" t="s">
        <v>950</v>
      </c>
      <c r="G94" s="25" t="str">
        <f t="shared" si="19"/>
        <v>5.88 (± 3.6)</v>
      </c>
      <c r="H94" s="92">
        <v>3.3</v>
      </c>
      <c r="I94" s="86" t="s">
        <v>951</v>
      </c>
      <c r="J94" s="25" t="str">
        <f t="shared" si="20"/>
        <v>3.3 (± 2.36)</v>
      </c>
      <c r="K94" s="92">
        <v>4.2</v>
      </c>
      <c r="L94" s="86" t="s">
        <v>952</v>
      </c>
      <c r="M94" s="25" t="str">
        <f t="shared" si="21"/>
        <v>4.2 (± 2.59)</v>
      </c>
      <c r="N94" s="98">
        <v>2.5099999999999998</v>
      </c>
      <c r="O94" s="75" t="s">
        <v>953</v>
      </c>
      <c r="P94" s="25" t="str">
        <f t="shared" si="22"/>
        <v>2.51 (± 2.34)</v>
      </c>
      <c r="Q94" s="98">
        <v>5.09</v>
      </c>
      <c r="R94" s="75" t="s">
        <v>954</v>
      </c>
      <c r="S94" s="25" t="str">
        <f t="shared" si="23"/>
        <v>5.09 (± 4.22)</v>
      </c>
      <c r="V94" s="5"/>
    </row>
    <row r="95" spans="1:22" x14ac:dyDescent="0.25">
      <c r="A95" s="6" t="s">
        <v>237</v>
      </c>
      <c r="B95" s="84">
        <v>26.2</v>
      </c>
      <c r="C95" s="78" t="s">
        <v>240</v>
      </c>
      <c r="D95" s="25" t="str">
        <f t="shared" si="18"/>
        <v>26.2 (± 4.58)</v>
      </c>
      <c r="E95" s="84">
        <v>26.4</v>
      </c>
      <c r="F95" s="78" t="s">
        <v>955</v>
      </c>
      <c r="G95" s="25" t="str">
        <f t="shared" si="19"/>
        <v>26.4 (± 5.24)</v>
      </c>
      <c r="H95" s="88">
        <v>29</v>
      </c>
      <c r="I95" s="86" t="s">
        <v>310</v>
      </c>
      <c r="J95" s="25" t="str">
        <f t="shared" si="20"/>
        <v>29 (± 4.74)</v>
      </c>
      <c r="K95" s="92">
        <v>29.8</v>
      </c>
      <c r="L95" s="86" t="s">
        <v>899</v>
      </c>
      <c r="M95" s="25" t="str">
        <f t="shared" si="21"/>
        <v>29.8 (± 4.78)</v>
      </c>
      <c r="N95" s="99">
        <v>26.2</v>
      </c>
      <c r="O95" s="75" t="s">
        <v>956</v>
      </c>
      <c r="P95" s="25" t="str">
        <f t="shared" si="22"/>
        <v>26.2 (± 5.03)</v>
      </c>
      <c r="Q95" s="99">
        <v>27.1</v>
      </c>
      <c r="R95" s="75" t="s">
        <v>957</v>
      </c>
      <c r="S95" s="25" t="str">
        <f t="shared" si="23"/>
        <v>27.1 (± 4.96)</v>
      </c>
      <c r="V95" s="5"/>
    </row>
    <row r="96" spans="1:22" x14ac:dyDescent="0.25">
      <c r="A96" s="6" t="s">
        <v>244</v>
      </c>
      <c r="B96" s="80">
        <v>206</v>
      </c>
      <c r="C96" s="83">
        <v>0.65200000000000002</v>
      </c>
      <c r="D96" s="25" t="str">
        <f>CONCATENATE(B96," (",TEXT(C96,"0.00%"), ")")</f>
        <v>206 (65.20%)</v>
      </c>
      <c r="E96" s="80">
        <v>170</v>
      </c>
      <c r="F96" s="83">
        <v>0.311</v>
      </c>
      <c r="G96" s="25" t="str">
        <f>CONCATENATE(E96," (",TEXT(F96,"0.00%"), ")")</f>
        <v>170 (31.10%)</v>
      </c>
      <c r="H96" s="88">
        <v>59351</v>
      </c>
      <c r="I96" s="94">
        <v>0.70699999999999996</v>
      </c>
      <c r="J96" s="25" t="str">
        <f>CONCATENATE(H96," (",TEXT(I96,"0.00%"), ")")</f>
        <v>59351 (70.70%)</v>
      </c>
      <c r="K96" s="88">
        <v>923464</v>
      </c>
      <c r="L96" s="94">
        <v>0.73299999999999998</v>
      </c>
      <c r="M96" s="25" t="str">
        <f>CONCATENATE(K96," (",TEXT(L96,"0.00%"), ")")</f>
        <v>923464 (73.30%)</v>
      </c>
      <c r="N96" s="95">
        <v>15075</v>
      </c>
      <c r="O96" s="100">
        <v>0.51500000000000001</v>
      </c>
      <c r="P96" s="25" t="str">
        <f>CONCATENATE(N96," (",TEXT(O96,"0.00%"), ")")</f>
        <v>15075 (51.50%)</v>
      </c>
      <c r="Q96" s="95">
        <v>43722</v>
      </c>
      <c r="R96" s="100">
        <v>0.497</v>
      </c>
      <c r="S96" s="25" t="str">
        <f>CONCATENATE(Q96," (",TEXT(R96,"0.00%"), ")")</f>
        <v>43722 (49.70%)</v>
      </c>
      <c r="V96" s="5"/>
    </row>
    <row r="97" spans="1:22" x14ac:dyDescent="0.25">
      <c r="A97" s="6" t="s">
        <v>245</v>
      </c>
      <c r="B97" s="80">
        <v>8</v>
      </c>
      <c r="C97" s="82">
        <v>2.53E-2</v>
      </c>
      <c r="D97" s="25" t="str">
        <f>CONCATENATE(B97," (",TEXT(C97,"0.00%"), ")")</f>
        <v>8 (2.53%)</v>
      </c>
      <c r="E97" s="80">
        <v>6</v>
      </c>
      <c r="F97" s="83">
        <v>1.0999999999999999E-2</v>
      </c>
      <c r="G97" s="25" t="str">
        <f>CONCATENATE(E97," (",TEXT(F97,"0.00%"), ")")</f>
        <v>6 (1.10%)</v>
      </c>
      <c r="H97" s="88">
        <v>1409</v>
      </c>
      <c r="I97" s="90">
        <v>1.6799999999999999E-2</v>
      </c>
      <c r="J97" s="25" t="str">
        <f>CONCATENATE(H97," (",TEXT(I97,"0.00%"), ")")</f>
        <v>1409 (1.68%)</v>
      </c>
      <c r="K97" s="88">
        <v>19520</v>
      </c>
      <c r="L97" s="90">
        <v>1.55E-2</v>
      </c>
      <c r="M97" s="25" t="str">
        <f>CONCATENATE(K97," (",TEXT(L97,"0.00%"), ")")</f>
        <v>19520 (1.55%)</v>
      </c>
      <c r="N97" s="95">
        <v>2358</v>
      </c>
      <c r="O97" s="97">
        <v>8.0600000000000005E-2</v>
      </c>
      <c r="P97" s="25" t="str">
        <f>CONCATENATE(N97," (",TEXT(O97,"0.00%"), ")")</f>
        <v>2358 (8.06%)</v>
      </c>
      <c r="Q97" s="95">
        <v>5267</v>
      </c>
      <c r="R97" s="97">
        <v>5.9900000000000002E-2</v>
      </c>
      <c r="S97" s="25" t="str">
        <f>CONCATENATE(Q97," (",TEXT(R97,"0.00%"), ")")</f>
        <v>5267 (5.99%)</v>
      </c>
      <c r="V97" s="5"/>
    </row>
    <row r="98" spans="1:22" x14ac:dyDescent="0.25">
      <c r="A98" s="6" t="s">
        <v>246</v>
      </c>
      <c r="B98" s="80">
        <v>26</v>
      </c>
      <c r="C98" s="83">
        <v>8.2000000000000003E-2</v>
      </c>
      <c r="D98" s="25" t="str">
        <f>CONCATENATE(B98," (",TEXT(C98,"0.00%"), ")")</f>
        <v>26 (8.20%)</v>
      </c>
      <c r="E98" s="80">
        <v>16</v>
      </c>
      <c r="F98" s="83">
        <v>2.9000000000000001E-2</v>
      </c>
      <c r="G98" s="25" t="str">
        <f>CONCATENATE(E98," (",TEXT(F98,"0.00%"), ")")</f>
        <v>16 (2.90%)</v>
      </c>
      <c r="H98" s="88">
        <v>7335</v>
      </c>
      <c r="I98" s="94">
        <v>8.6999999999999994E-2</v>
      </c>
      <c r="J98" s="25" t="str">
        <f>CONCATENATE(H98," (",TEXT(I98,"0.00%"), ")")</f>
        <v>7335 (8.70%)</v>
      </c>
      <c r="K98" s="88">
        <v>51846</v>
      </c>
      <c r="L98" s="94">
        <v>4.1000000000000002E-2</v>
      </c>
      <c r="M98" s="25" t="str">
        <f>CONCATENATE(K98," (",TEXT(L98,"0.00%"), ")")</f>
        <v>51846 (4.10%)</v>
      </c>
      <c r="N98" s="95">
        <v>2927</v>
      </c>
      <c r="O98" s="96">
        <v>0.1</v>
      </c>
      <c r="P98" s="25" t="str">
        <f>CONCATENATE(N98," (",TEXT(O98,"0.00%"), ")")</f>
        <v>2927 (10.00%)</v>
      </c>
      <c r="Q98" s="95">
        <v>3853</v>
      </c>
      <c r="R98" s="100">
        <v>4.3999999999999997E-2</v>
      </c>
      <c r="S98" s="25" t="str">
        <f>CONCATENATE(Q98," (",TEXT(R98,"0.00%"), ")")</f>
        <v>3853 (4.40%)</v>
      </c>
      <c r="V98" s="5"/>
    </row>
    <row r="99" spans="1:22" x14ac:dyDescent="0.25">
      <c r="B99"/>
      <c r="C99"/>
      <c r="D99"/>
      <c r="E99"/>
      <c r="F99"/>
      <c r="G99"/>
      <c r="H99"/>
      <c r="I99"/>
      <c r="J99"/>
      <c r="K99"/>
      <c r="L99"/>
      <c r="M99"/>
      <c r="N99"/>
      <c r="O99"/>
      <c r="P99"/>
      <c r="Q9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RAW</vt:lpstr>
      <vt:lpstr>SUMMARY</vt:lpstr>
      <vt:lpstr>TABLE S1</vt:lpstr>
      <vt:lpstr>TABLE S2</vt:lpstr>
      <vt:lpstr>TABLE S3</vt:lpstr>
      <vt:lpstr>TABLE S4</vt:lpstr>
      <vt:lpstr>FIGURE S1</vt:lpstr>
      <vt:lpstr>TABLE1_raw</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Newby</dc:creator>
  <cp:lastModifiedBy>Maddock Sarah (RNU) Oxford Health</cp:lastModifiedBy>
  <dcterms:created xsi:type="dcterms:W3CDTF">2018-03-16T11:19:38Z</dcterms:created>
  <dcterms:modified xsi:type="dcterms:W3CDTF">2020-06-03T15:00:57Z</dcterms:modified>
</cp:coreProperties>
</file>